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16" i="1"/>
  <c r="L100"/>
  <c r="J100"/>
  <c r="I100"/>
  <c r="H100"/>
  <c r="G100"/>
  <c r="F100"/>
  <c r="J206"/>
  <c r="I206"/>
  <c r="H206"/>
  <c r="G206"/>
  <c r="F206"/>
  <c r="L214"/>
  <c r="L215" s="1"/>
  <c r="J214"/>
  <c r="J215" s="1"/>
  <c r="I214"/>
  <c r="I215" s="1"/>
  <c r="H214"/>
  <c r="H215" s="1"/>
  <c r="G214"/>
  <c r="G215" s="1"/>
  <c r="F214"/>
  <c r="F215" s="1"/>
  <c r="L108"/>
  <c r="L111" s="1"/>
  <c r="J108"/>
  <c r="J111" s="1"/>
  <c r="I108"/>
  <c r="I111" s="1"/>
  <c r="H108"/>
  <c r="H111" s="1"/>
  <c r="G108"/>
  <c r="G111" s="1"/>
  <c r="F108"/>
  <c r="F111" s="1"/>
  <c r="A215"/>
  <c r="L205"/>
  <c r="J205"/>
  <c r="I205"/>
  <c r="H205"/>
  <c r="G205"/>
  <c r="F205"/>
  <c r="B196"/>
  <c r="A196"/>
  <c r="L195"/>
  <c r="L206" s="1"/>
  <c r="J195"/>
  <c r="I195"/>
  <c r="H195"/>
  <c r="G195"/>
  <c r="F195"/>
  <c r="B187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8"/>
  <c r="A168"/>
  <c r="L167"/>
  <c r="J167"/>
  <c r="I167"/>
  <c r="H167"/>
  <c r="G167"/>
  <c r="F167"/>
  <c r="B158"/>
  <c r="A158"/>
  <c r="L157"/>
  <c r="L168" s="1"/>
  <c r="J157"/>
  <c r="J168" s="1"/>
  <c r="I157"/>
  <c r="I168" s="1"/>
  <c r="H157"/>
  <c r="H168" s="1"/>
  <c r="G157"/>
  <c r="G168" s="1"/>
  <c r="F157"/>
  <c r="F168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30"/>
  <c r="A130"/>
  <c r="L129"/>
  <c r="J129"/>
  <c r="I129"/>
  <c r="H129"/>
  <c r="G129"/>
  <c r="F129"/>
  <c r="B120"/>
  <c r="A120"/>
  <c r="L119"/>
  <c r="L130" s="1"/>
  <c r="J119"/>
  <c r="J130" s="1"/>
  <c r="I119"/>
  <c r="I130" s="1"/>
  <c r="H119"/>
  <c r="H130" s="1"/>
  <c r="G119"/>
  <c r="G130" s="1"/>
  <c r="F119"/>
  <c r="F130" s="1"/>
  <c r="A111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216" l="1"/>
  <c r="I216"/>
  <c r="H216"/>
  <c r="G216"/>
  <c r="F216"/>
</calcChain>
</file>

<file path=xl/sharedStrings.xml><?xml version="1.0" encoding="utf-8"?>
<sst xmlns="http://schemas.openxmlformats.org/spreadsheetml/2006/main" count="334" uniqueCount="116">
  <si>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</si>
  <si>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</si>
  <si>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</si>
  <si>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</si>
  <si>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</si>
  <si>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</si>
  <si>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</si>
  <si>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</si>
  <si>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</si>
  <si>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</si>
  <si>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</si>
  <si>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</si>
  <si>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</si>
  <si>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</si>
  <si>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</si>
  <si>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</si>
  <si>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</si>
  <si>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</si>
  <si>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</si>
  <si>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</si>
  <si>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</si>
  <si>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</si>
  <si>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</si>
  <si>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</si>
  <si>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</si>
  <si>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</si>
  <si>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</si>
  <si>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</si>
  <si>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</si>
  <si>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</si>
  <si>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</si>
  <si>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</si>
  <si>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</si>
  <si>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</si>
  <si>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</si>
  <si>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</si>
  <si>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</si>
  <si>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</si>
  <si>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</si>
  <si>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Чуносова Н.В.</t>
  </si>
  <si>
    <t>Каша гречневая рассыпчатая</t>
  </si>
  <si>
    <t>Гуляш из говядины</t>
  </si>
  <si>
    <t>Чай с сахаром</t>
  </si>
  <si>
    <t>Хлеб пшеничный</t>
  </si>
  <si>
    <t>яблоко</t>
  </si>
  <si>
    <t>54-4г</t>
  </si>
  <si>
    <t>54-2м</t>
  </si>
  <si>
    <t>54-2гн</t>
  </si>
  <si>
    <t>пром.</t>
  </si>
  <si>
    <t>Каша вязкая молочная пшеничная</t>
  </si>
  <si>
    <t>Какао с молоком</t>
  </si>
  <si>
    <t>хлеб пшеничный</t>
  </si>
  <si>
    <t>Масло сливочное (порциями)</t>
  </si>
  <si>
    <t>54-13к</t>
  </si>
  <si>
    <t>53-19з</t>
  </si>
  <si>
    <t>54-21гн</t>
  </si>
  <si>
    <t>Рис отварной</t>
  </si>
  <si>
    <t>Котлета из говядины</t>
  </si>
  <si>
    <t>Чай с яблоком и сахаром</t>
  </si>
  <si>
    <t>Яблоко</t>
  </si>
  <si>
    <t>54-6г</t>
  </si>
  <si>
    <t>54-4м</t>
  </si>
  <si>
    <t>54-46гн</t>
  </si>
  <si>
    <t>Каша "Дружба"</t>
  </si>
  <si>
    <t>Сыр твердых сортов в нарезке</t>
  </si>
  <si>
    <t>Кисель из клюквы</t>
  </si>
  <si>
    <t xml:space="preserve">директор </t>
  </si>
  <si>
    <t>МБОУ "Бурдыгинская СОШ</t>
  </si>
  <si>
    <t>54-16к</t>
  </si>
  <si>
    <t>54-1з</t>
  </si>
  <si>
    <t>54-25хн</t>
  </si>
  <si>
    <t>Макароны отварные</t>
  </si>
  <si>
    <t>Гуляш из отварной птицы</t>
  </si>
  <si>
    <t>Чай с лимоном и сахаром</t>
  </si>
  <si>
    <t>54-1г</t>
  </si>
  <si>
    <t>54-34м</t>
  </si>
  <si>
    <t>54-3гн</t>
  </si>
  <si>
    <t>пром</t>
  </si>
  <si>
    <t>соус</t>
  </si>
  <si>
    <t>соус красный основной</t>
  </si>
  <si>
    <t>54-45гн</t>
  </si>
  <si>
    <t>54-3соус</t>
  </si>
  <si>
    <t>Каша вязкая молочная пшенная</t>
  </si>
  <si>
    <t>Омлет натуральный</t>
  </si>
  <si>
    <t>54-6к</t>
  </si>
  <si>
    <t>54-1о</t>
  </si>
  <si>
    <t>Каша перловая рассыпчатая</t>
  </si>
  <si>
    <t>Курица отварная</t>
  </si>
  <si>
    <t>Кисель из вишни</t>
  </si>
  <si>
    <t>соусы</t>
  </si>
  <si>
    <t>соус белый основной</t>
  </si>
  <si>
    <t>54-5г</t>
  </si>
  <si>
    <t>54-21м</t>
  </si>
  <si>
    <t>54-22хн</t>
  </si>
  <si>
    <t>54-2соус</t>
  </si>
  <si>
    <t>Каша вязкая молочная овсяная</t>
  </si>
  <si>
    <t>какао с молоком</t>
  </si>
  <si>
    <t>54-9к</t>
  </si>
  <si>
    <t>Плов с курицей</t>
  </si>
  <si>
    <t>Компот из смеси сухофруктов</t>
  </si>
  <si>
    <t>Банан</t>
  </si>
  <si>
    <t>54-12м</t>
  </si>
  <si>
    <t>54-хн</t>
  </si>
  <si>
    <t>Картофельное пюре</t>
  </si>
  <si>
    <t>Рыба тушеная в томате с овощами(минитай)</t>
  </si>
  <si>
    <t>Компот из смеси сухофрукты</t>
  </si>
  <si>
    <t>54-11г</t>
  </si>
  <si>
    <t>54-11р</t>
  </si>
  <si>
    <t>54-1хн</t>
  </si>
  <si>
    <t>Горошница</t>
  </si>
  <si>
    <t>Рыба тушеная в томате с овощами(минтай)</t>
  </si>
  <si>
    <t>Компот из свежих яблок</t>
  </si>
  <si>
    <t>Масло сливочное(порциями)</t>
  </si>
  <si>
    <t>54-21г</t>
  </si>
  <si>
    <t>54-32хн</t>
  </si>
  <si>
    <t>54-19з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</si>
</sst>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23" xfId="0" applyBorder="1"/>
    <xf numFmtId="0" fontId="6" fillId="0" borderId="24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1" fillId="0" borderId="24" xfId="0" applyFont="1" applyBorder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4" fillId="0" borderId="5" xfId="0" applyFont="1" applyBorder="1" applyAlignment="1">
      <alignment vertical="top" wrapText="1"/>
    </xf>
    <xf numFmtId="0" fontId="13" fillId="0" borderId="24" xfId="0" applyFont="1" applyBorder="1" applyAlignment="1" applyProtection="1">
      <alignment horizontal="left"/>
      <protection locked="0"/>
    </xf>
    <xf numFmtId="0" fontId="14" fillId="0" borderId="25" xfId="0" applyFont="1" applyBorder="1" applyAlignment="1">
      <alignment horizontal="center" vertical="top" wrapText="1"/>
    </xf>
    <xf numFmtId="0" fontId="1" fillId="0" borderId="23" xfId="0" applyFont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N215" sqref="N2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67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45</v>
      </c>
      <c r="L6" s="40">
        <v>13.49</v>
      </c>
    </row>
    <row r="7" spans="1:12" ht="15">
      <c r="A7" s="23"/>
      <c r="B7" s="15"/>
      <c r="C7" s="11"/>
      <c r="D7" s="6" t="s">
        <v>21</v>
      </c>
      <c r="E7" s="42" t="s">
        <v>41</v>
      </c>
      <c r="F7" s="43">
        <v>90</v>
      </c>
      <c r="G7" s="43">
        <v>15.3</v>
      </c>
      <c r="H7" s="43">
        <v>14.9</v>
      </c>
      <c r="I7" s="43">
        <v>3.5</v>
      </c>
      <c r="J7" s="43">
        <v>208.9</v>
      </c>
      <c r="K7" s="44" t="s">
        <v>46</v>
      </c>
      <c r="L7" s="43">
        <v>55.58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1.29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48</v>
      </c>
      <c r="L9" s="43">
        <v>3.2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48</v>
      </c>
      <c r="L10" s="43">
        <v>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27.099999999999998</v>
      </c>
      <c r="H13" s="19">
        <f t="shared" si="0"/>
        <v>21.9</v>
      </c>
      <c r="I13" s="19">
        <f t="shared" si="0"/>
        <v>75.3</v>
      </c>
      <c r="J13" s="19">
        <f t="shared" si="0"/>
        <v>607.6</v>
      </c>
      <c r="K13" s="25"/>
      <c r="L13" s="19">
        <f t="shared" ref="L13" si="1">SUM(L6:L12)</f>
        <v>82.56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27.099999999999998</v>
      </c>
      <c r="H24" s="32">
        <f t="shared" si="4"/>
        <v>21.9</v>
      </c>
      <c r="I24" s="32">
        <f t="shared" si="4"/>
        <v>75.3</v>
      </c>
      <c r="J24" s="32">
        <f t="shared" si="4"/>
        <v>607.6</v>
      </c>
      <c r="K24" s="32"/>
      <c r="L24" s="32">
        <f t="shared" ref="L24" si="5">L13+L23</f>
        <v>82.56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6.1</v>
      </c>
      <c r="H25" s="40">
        <v>6.9</v>
      </c>
      <c r="I25" s="40">
        <v>29</v>
      </c>
      <c r="J25" s="40">
        <v>202.7</v>
      </c>
      <c r="K25" s="41" t="s">
        <v>53</v>
      </c>
      <c r="L25" s="40">
        <v>19.2</v>
      </c>
    </row>
    <row r="26" spans="1:12" ht="15">
      <c r="A26" s="14"/>
      <c r="B26" s="15"/>
      <c r="C26" s="11"/>
      <c r="D26" s="6"/>
      <c r="E26" s="42" t="s">
        <v>52</v>
      </c>
      <c r="F26" s="43">
        <v>10</v>
      </c>
      <c r="G26" s="43">
        <v>0.1</v>
      </c>
      <c r="H26" s="43">
        <v>7.3</v>
      </c>
      <c r="I26" s="43">
        <v>0.1</v>
      </c>
      <c r="J26" s="43">
        <v>66.099999999999994</v>
      </c>
      <c r="K26" s="44" t="s">
        <v>54</v>
      </c>
      <c r="L26" s="43">
        <v>7.44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4.7</v>
      </c>
      <c r="H27" s="43">
        <v>3.5</v>
      </c>
      <c r="I27" s="43">
        <v>8.1</v>
      </c>
      <c r="J27" s="43">
        <v>37.799999999999997</v>
      </c>
      <c r="K27" s="44" t="s">
        <v>55</v>
      </c>
      <c r="L27" s="43">
        <v>13.59</v>
      </c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48</v>
      </c>
      <c r="L28" s="43">
        <v>3.2</v>
      </c>
    </row>
    <row r="29" spans="1:12" ht="1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48</v>
      </c>
      <c r="L29" s="43">
        <v>9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14.299999999999999</v>
      </c>
      <c r="H32" s="19">
        <f t="shared" ref="H32" si="7">SUM(H25:H31)</f>
        <v>18.399999999999999</v>
      </c>
      <c r="I32" s="19">
        <f t="shared" ref="I32" si="8">SUM(I25:I31)</f>
        <v>66.7</v>
      </c>
      <c r="J32" s="19">
        <f t="shared" ref="J32:L32" si="9">SUM(J25:J31)</f>
        <v>444.79999999999995</v>
      </c>
      <c r="K32" s="25"/>
      <c r="L32" s="19">
        <f t="shared" si="9"/>
        <v>52.430000000000007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14.299999999999999</v>
      </c>
      <c r="H43" s="32">
        <f t="shared" ref="H43" si="15">H32+H42</f>
        <v>18.399999999999999</v>
      </c>
      <c r="I43" s="32">
        <f t="shared" ref="I43" si="16">I32+I42</f>
        <v>66.7</v>
      </c>
      <c r="J43" s="32">
        <f t="shared" ref="J43:L43" si="17">J32+J42</f>
        <v>444.79999999999995</v>
      </c>
      <c r="K43" s="32"/>
      <c r="L43" s="32">
        <f t="shared" si="17"/>
        <v>52.430000000000007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60</v>
      </c>
      <c r="L44" s="40">
        <v>9.58</v>
      </c>
    </row>
    <row r="45" spans="1:12" ht="15">
      <c r="A45" s="23"/>
      <c r="B45" s="15"/>
      <c r="C45" s="11"/>
      <c r="D45" s="6" t="s">
        <v>21</v>
      </c>
      <c r="E45" s="42" t="s">
        <v>57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61</v>
      </c>
      <c r="L45" s="43">
        <v>56.02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0.1</v>
      </c>
      <c r="I46" s="43">
        <v>7.5</v>
      </c>
      <c r="J46" s="43">
        <v>31.7</v>
      </c>
      <c r="K46" s="44" t="s">
        <v>62</v>
      </c>
      <c r="L46" s="43">
        <v>5.6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48</v>
      </c>
      <c r="L47" s="43">
        <v>3.2</v>
      </c>
    </row>
    <row r="48" spans="1:12" ht="1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48</v>
      </c>
      <c r="L48" s="43">
        <v>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23.599999999999998</v>
      </c>
      <c r="H51" s="19">
        <f t="shared" ref="H51" si="19">SUM(H44:H50)</f>
        <v>21.3</v>
      </c>
      <c r="I51" s="19">
        <f t="shared" ref="I51" si="20">SUM(I44:I50)</f>
        <v>88.2</v>
      </c>
      <c r="J51" s="19">
        <f t="shared" ref="J51:L51" si="21">SUM(J44:J50)</f>
        <v>639.09999999999991</v>
      </c>
      <c r="K51" s="25"/>
      <c r="L51" s="19">
        <f t="shared" si="21"/>
        <v>83.4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23.599999999999998</v>
      </c>
      <c r="H62" s="32">
        <f t="shared" ref="H62" si="27">H51+H61</f>
        <v>21.3</v>
      </c>
      <c r="I62" s="32">
        <f t="shared" ref="I62" si="28">I51+I61</f>
        <v>88.2</v>
      </c>
      <c r="J62" s="32">
        <f t="shared" ref="J62:L62" si="29">J51+J61</f>
        <v>639.09999999999991</v>
      </c>
      <c r="K62" s="32"/>
      <c r="L62" s="32">
        <f t="shared" si="29"/>
        <v>83.4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5</v>
      </c>
      <c r="H63" s="40">
        <v>5.9</v>
      </c>
      <c r="I63" s="40">
        <v>23</v>
      </c>
      <c r="J63" s="40">
        <v>168.9</v>
      </c>
      <c r="K63" s="41" t="s">
        <v>68</v>
      </c>
      <c r="L63" s="40">
        <v>18.420000000000002</v>
      </c>
    </row>
    <row r="64" spans="1:12" ht="15">
      <c r="A64" s="23"/>
      <c r="B64" s="15"/>
      <c r="C64" s="11"/>
      <c r="D64" s="6"/>
      <c r="E64" s="42" t="s">
        <v>64</v>
      </c>
      <c r="F64" s="43">
        <v>20</v>
      </c>
      <c r="G64" s="43">
        <v>4.5999999999999996</v>
      </c>
      <c r="H64" s="43">
        <v>5.9</v>
      </c>
      <c r="I64" s="43">
        <v>0</v>
      </c>
      <c r="J64" s="43">
        <v>71.7</v>
      </c>
      <c r="K64" s="44" t="s">
        <v>69</v>
      </c>
      <c r="L64" s="43">
        <v>13</v>
      </c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</v>
      </c>
      <c r="H65" s="43">
        <v>0</v>
      </c>
      <c r="I65" s="43">
        <v>14</v>
      </c>
      <c r="J65" s="43">
        <v>56.8</v>
      </c>
      <c r="K65" s="44" t="s">
        <v>70</v>
      </c>
      <c r="L65" s="43">
        <v>7.6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48</v>
      </c>
      <c r="L66" s="43">
        <v>3.2</v>
      </c>
    </row>
    <row r="67" spans="1:12" ht="15">
      <c r="A67" s="23"/>
      <c r="B67" s="15"/>
      <c r="C67" s="11"/>
      <c r="D67" s="7" t="s">
        <v>24</v>
      </c>
      <c r="E67" s="42" t="s">
        <v>59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48</v>
      </c>
      <c r="L67" s="43">
        <v>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13.1</v>
      </c>
      <c r="H70" s="19">
        <f t="shared" ref="H70" si="31">SUM(H63:H69)</f>
        <v>12.500000000000002</v>
      </c>
      <c r="I70" s="19">
        <f t="shared" ref="I70" si="32">SUM(I63:I69)</f>
        <v>66.5</v>
      </c>
      <c r="J70" s="19">
        <f t="shared" ref="J70:L70" si="33">SUM(J63:J69)</f>
        <v>435.6</v>
      </c>
      <c r="K70" s="25"/>
      <c r="L70" s="19">
        <f t="shared" si="33"/>
        <v>51.220000000000006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13.1</v>
      </c>
      <c r="H81" s="32">
        <f t="shared" ref="H81" si="39">H70+H80</f>
        <v>12.500000000000002</v>
      </c>
      <c r="I81" s="32">
        <f t="shared" ref="I81" si="40">I70+I80</f>
        <v>66.5</v>
      </c>
      <c r="J81" s="32">
        <f t="shared" ref="J81:L81" si="41">J70+J80</f>
        <v>435.6</v>
      </c>
      <c r="K81" s="32"/>
      <c r="L81" s="32">
        <f t="shared" si="41"/>
        <v>51.220000000000006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7.1</v>
      </c>
      <c r="H82" s="40">
        <v>6.6</v>
      </c>
      <c r="I82" s="40">
        <v>43.7</v>
      </c>
      <c r="J82" s="40">
        <v>262.39999999999998</v>
      </c>
      <c r="K82" s="41" t="s">
        <v>74</v>
      </c>
      <c r="L82" s="40">
        <v>10.19</v>
      </c>
    </row>
    <row r="83" spans="1:12" ht="15">
      <c r="A83" s="23"/>
      <c r="B83" s="15"/>
      <c r="C83" s="11"/>
      <c r="D83" s="6"/>
      <c r="E83" s="42" t="s">
        <v>72</v>
      </c>
      <c r="F83" s="43">
        <v>80</v>
      </c>
      <c r="G83" s="43">
        <v>10.8</v>
      </c>
      <c r="H83" s="43">
        <v>1.5</v>
      </c>
      <c r="I83" s="43">
        <v>1.2</v>
      </c>
      <c r="J83" s="43">
        <v>62</v>
      </c>
      <c r="K83" s="44" t="s">
        <v>75</v>
      </c>
      <c r="L83" s="43">
        <v>14.8</v>
      </c>
    </row>
    <row r="84" spans="1:12" ht="1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76</v>
      </c>
      <c r="L84" s="43">
        <v>3.5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77</v>
      </c>
      <c r="L85" s="43">
        <v>3.2</v>
      </c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77</v>
      </c>
      <c r="L86" s="43">
        <v>9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21.499999999999996</v>
      </c>
      <c r="H89" s="19">
        <f t="shared" ref="H89" si="43">SUM(H82:H88)</f>
        <v>8.9</v>
      </c>
      <c r="I89" s="19">
        <f t="shared" ref="I89" si="44">SUM(I82:I88)</f>
        <v>81</v>
      </c>
      <c r="J89" s="19">
        <f t="shared" ref="J89:L89" si="45">SUM(J82:J88)</f>
        <v>490.49999999999994</v>
      </c>
      <c r="K89" s="25"/>
      <c r="L89" s="19">
        <f t="shared" si="45"/>
        <v>40.69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">
      <c r="A100" s="68">
        <v>1</v>
      </c>
      <c r="B100" s="69">
        <v>5</v>
      </c>
      <c r="C100" s="70" t="s">
        <v>4</v>
      </c>
      <c r="D100" s="71"/>
      <c r="E100" s="72"/>
      <c r="F100" s="73">
        <f>F99+F89</f>
        <v>620</v>
      </c>
      <c r="G100" s="73">
        <f>G99+G89</f>
        <v>21.499999999999996</v>
      </c>
      <c r="H100" s="73">
        <f>H99+H89</f>
        <v>8.9</v>
      </c>
      <c r="I100" s="73">
        <f>I99+I89</f>
        <v>81</v>
      </c>
      <c r="J100" s="73">
        <f>J99+J89</f>
        <v>490.49999999999994</v>
      </c>
      <c r="K100" s="74"/>
      <c r="L100" s="73">
        <f>L99+L89</f>
        <v>40.69</v>
      </c>
    </row>
    <row r="101" spans="1:12" ht="15">
      <c r="A101" s="23"/>
      <c r="B101" s="15"/>
      <c r="C101" s="57"/>
      <c r="D101" s="58"/>
      <c r="E101" s="59"/>
      <c r="F101" s="60"/>
      <c r="G101" s="60"/>
      <c r="H101" s="60"/>
      <c r="I101" s="60"/>
      <c r="J101" s="60"/>
      <c r="K101" s="61"/>
      <c r="L101" s="60"/>
    </row>
    <row r="102" spans="1:12" ht="15">
      <c r="A102" s="23">
        <v>1</v>
      </c>
      <c r="B102" s="15">
        <v>6</v>
      </c>
      <c r="C102" s="57" t="s">
        <v>20</v>
      </c>
      <c r="D102" s="63" t="s">
        <v>21</v>
      </c>
      <c r="E102" s="64" t="s">
        <v>103</v>
      </c>
      <c r="F102" s="60">
        <v>150</v>
      </c>
      <c r="G102" s="60">
        <v>3.1</v>
      </c>
      <c r="H102" s="60">
        <v>5.3</v>
      </c>
      <c r="I102" s="60">
        <v>19.8</v>
      </c>
      <c r="J102" s="60">
        <v>139.4</v>
      </c>
      <c r="K102" s="66" t="s">
        <v>106</v>
      </c>
      <c r="L102" s="60">
        <v>13.24</v>
      </c>
    </row>
    <row r="103" spans="1:12" ht="15">
      <c r="A103" s="23"/>
      <c r="B103" s="15"/>
      <c r="C103" s="57"/>
      <c r="D103" s="63" t="s">
        <v>21</v>
      </c>
      <c r="E103" s="64" t="s">
        <v>104</v>
      </c>
      <c r="F103" s="60">
        <v>150</v>
      </c>
      <c r="G103" s="60">
        <v>20.8</v>
      </c>
      <c r="H103" s="60">
        <v>11.1</v>
      </c>
      <c r="I103" s="60">
        <v>9.4</v>
      </c>
      <c r="J103" s="60">
        <v>220.9</v>
      </c>
      <c r="K103" s="66" t="s">
        <v>107</v>
      </c>
      <c r="L103" s="60">
        <v>25</v>
      </c>
    </row>
    <row r="104" spans="1:12" ht="15">
      <c r="A104" s="23"/>
      <c r="B104" s="15"/>
      <c r="C104" s="57"/>
      <c r="D104" s="62" t="s">
        <v>22</v>
      </c>
      <c r="E104" s="64" t="s">
        <v>105</v>
      </c>
      <c r="F104" s="60">
        <v>200</v>
      </c>
      <c r="G104" s="60">
        <v>0.5</v>
      </c>
      <c r="H104" s="60">
        <v>0</v>
      </c>
      <c r="I104" s="60">
        <v>19.8</v>
      </c>
      <c r="J104" s="60">
        <v>81</v>
      </c>
      <c r="K104" s="66" t="s">
        <v>108</v>
      </c>
      <c r="L104" s="60">
        <v>3.49</v>
      </c>
    </row>
    <row r="105" spans="1:12" ht="15">
      <c r="A105" s="23"/>
      <c r="B105" s="15"/>
      <c r="C105" s="57"/>
      <c r="D105" s="63" t="s">
        <v>23</v>
      </c>
      <c r="E105" s="64" t="s">
        <v>51</v>
      </c>
      <c r="F105" s="60">
        <v>40</v>
      </c>
      <c r="G105" s="60">
        <v>3</v>
      </c>
      <c r="H105" s="60">
        <v>0.3</v>
      </c>
      <c r="I105" s="60">
        <v>19.7</v>
      </c>
      <c r="J105" s="60">
        <v>93.8</v>
      </c>
      <c r="K105" s="66" t="s">
        <v>48</v>
      </c>
      <c r="L105" s="60">
        <v>2.56</v>
      </c>
    </row>
    <row r="106" spans="1:12" ht="15">
      <c r="A106" s="23"/>
      <c r="B106" s="15"/>
      <c r="C106" s="57"/>
      <c r="D106" s="63" t="s">
        <v>24</v>
      </c>
      <c r="E106" s="64" t="s">
        <v>100</v>
      </c>
      <c r="F106" s="60">
        <v>100</v>
      </c>
      <c r="G106" s="60">
        <v>0.9</v>
      </c>
      <c r="H106" s="60">
        <v>0.2</v>
      </c>
      <c r="I106" s="60">
        <v>8.1</v>
      </c>
      <c r="J106" s="60">
        <v>37.700000000000003</v>
      </c>
      <c r="K106" s="66" t="s">
        <v>48</v>
      </c>
      <c r="L106" s="60">
        <v>12</v>
      </c>
    </row>
    <row r="107" spans="1:12" ht="15">
      <c r="A107" s="23"/>
      <c r="B107" s="15"/>
      <c r="C107" s="57"/>
      <c r="D107" s="63"/>
      <c r="E107" s="64"/>
      <c r="F107" s="60"/>
      <c r="G107" s="60"/>
      <c r="H107" s="60"/>
      <c r="I107" s="60"/>
      <c r="J107" s="60"/>
      <c r="K107" s="61"/>
      <c r="L107" s="60"/>
    </row>
    <row r="108" spans="1:12" ht="15">
      <c r="A108" s="23"/>
      <c r="B108" s="15"/>
      <c r="C108" s="57"/>
      <c r="D108" s="65" t="s">
        <v>33</v>
      </c>
      <c r="E108" s="64"/>
      <c r="F108" s="60">
        <f>SUM(F102:F107)</f>
        <v>640</v>
      </c>
      <c r="G108" s="60">
        <f>SUM(G102:G107)</f>
        <v>28.3</v>
      </c>
      <c r="H108" s="60">
        <f>SUM(H102:H107)</f>
        <v>16.899999999999999</v>
      </c>
      <c r="I108" s="60">
        <f>SUM(I102:I107)</f>
        <v>76.8</v>
      </c>
      <c r="J108" s="60">
        <f>SUM(J102:J107)</f>
        <v>572.80000000000007</v>
      </c>
      <c r="K108" s="61"/>
      <c r="L108" s="60">
        <f>SUM(L102:L107)</f>
        <v>56.290000000000006</v>
      </c>
    </row>
    <row r="109" spans="1:12" ht="15">
      <c r="A109" s="23"/>
      <c r="B109" s="15"/>
      <c r="C109" s="57"/>
      <c r="D109" s="65"/>
      <c r="E109" s="64"/>
      <c r="F109" s="60"/>
      <c r="G109" s="60"/>
      <c r="H109" s="60"/>
      <c r="I109" s="60"/>
      <c r="J109" s="60"/>
      <c r="K109" s="61"/>
      <c r="L109" s="60"/>
    </row>
    <row r="110" spans="1:12" ht="15">
      <c r="A110" s="23"/>
      <c r="B110" s="15"/>
      <c r="C110" s="57"/>
      <c r="D110" s="65"/>
      <c r="E110" s="64"/>
      <c r="F110" s="60"/>
      <c r="G110" s="60"/>
      <c r="H110" s="60"/>
      <c r="I110" s="60"/>
      <c r="J110" s="60"/>
      <c r="K110" s="61"/>
      <c r="L110" s="60"/>
    </row>
    <row r="111" spans="1:12" ht="15.75" customHeight="1">
      <c r="A111" s="29">
        <f>A82</f>
        <v>1</v>
      </c>
      <c r="B111" s="30">
        <v>6</v>
      </c>
      <c r="C111" s="54" t="s">
        <v>4</v>
      </c>
      <c r="D111" s="55"/>
      <c r="E111" s="31"/>
      <c r="F111" s="32">
        <f>F108</f>
        <v>640</v>
      </c>
      <c r="G111" s="32">
        <f>G108</f>
        <v>28.3</v>
      </c>
      <c r="H111" s="32">
        <f>H108</f>
        <v>16.899999999999999</v>
      </c>
      <c r="I111" s="32">
        <f>I108</f>
        <v>76.8</v>
      </c>
      <c r="J111" s="32">
        <f>J108</f>
        <v>572.80000000000007</v>
      </c>
      <c r="K111" s="32"/>
      <c r="L111" s="32">
        <f>L108</f>
        <v>56.290000000000006</v>
      </c>
    </row>
    <row r="112" spans="1:12" ht="15">
      <c r="A112" s="20">
        <v>2</v>
      </c>
      <c r="B112" s="21">
        <v>1</v>
      </c>
      <c r="C112" s="22" t="s">
        <v>20</v>
      </c>
      <c r="D112" s="5" t="s">
        <v>21</v>
      </c>
      <c r="E112" s="39" t="s">
        <v>40</v>
      </c>
      <c r="F112" s="40">
        <v>150</v>
      </c>
      <c r="G112" s="40"/>
      <c r="H112" s="40">
        <v>6.3</v>
      </c>
      <c r="I112" s="40">
        <v>35.9</v>
      </c>
      <c r="J112" s="40">
        <v>233.7</v>
      </c>
      <c r="K112" s="41" t="s">
        <v>45</v>
      </c>
      <c r="L112" s="40">
        <v>11.49</v>
      </c>
    </row>
    <row r="113" spans="1:12" ht="15">
      <c r="A113" s="23"/>
      <c r="B113" s="15"/>
      <c r="C113" s="11"/>
      <c r="D113" s="6" t="s">
        <v>21</v>
      </c>
      <c r="E113" s="42" t="s">
        <v>57</v>
      </c>
      <c r="F113" s="43">
        <v>75</v>
      </c>
      <c r="G113" s="43">
        <v>13.7</v>
      </c>
      <c r="H113" s="43">
        <v>13</v>
      </c>
      <c r="I113" s="43">
        <v>12.3</v>
      </c>
      <c r="J113" s="43">
        <v>221.4</v>
      </c>
      <c r="K113" s="44" t="s">
        <v>61</v>
      </c>
      <c r="L113" s="43">
        <v>31.03</v>
      </c>
    </row>
    <row r="114" spans="1:12" ht="15">
      <c r="A114" s="23"/>
      <c r="B114" s="15"/>
      <c r="C114" s="11"/>
      <c r="D114" s="7" t="s">
        <v>22</v>
      </c>
      <c r="E114" s="42" t="s">
        <v>42</v>
      </c>
      <c r="F114" s="43">
        <v>200</v>
      </c>
      <c r="G114" s="43">
        <v>0.1</v>
      </c>
      <c r="H114" s="43">
        <v>0</v>
      </c>
      <c r="I114" s="43">
        <v>5.2</v>
      </c>
      <c r="J114" s="43">
        <v>21.4</v>
      </c>
      <c r="K114" s="44" t="s">
        <v>80</v>
      </c>
      <c r="L114" s="43">
        <v>3.12</v>
      </c>
    </row>
    <row r="115" spans="1:12" ht="15">
      <c r="A115" s="23"/>
      <c r="B115" s="15"/>
      <c r="C115" s="11"/>
      <c r="D115" s="7" t="s">
        <v>23</v>
      </c>
      <c r="E115" s="42" t="s">
        <v>51</v>
      </c>
      <c r="F115" s="43">
        <v>40</v>
      </c>
      <c r="G115" s="43">
        <v>3</v>
      </c>
      <c r="H115" s="43">
        <v>0.3</v>
      </c>
      <c r="I115" s="43">
        <v>19.7</v>
      </c>
      <c r="J115" s="43">
        <v>93.8</v>
      </c>
      <c r="K115" s="44" t="s">
        <v>48</v>
      </c>
      <c r="L115" s="43">
        <v>3.46</v>
      </c>
    </row>
    <row r="116" spans="1:12" ht="15">
      <c r="A116" s="23"/>
      <c r="B116" s="15"/>
      <c r="C116" s="11"/>
      <c r="D116" s="7" t="s">
        <v>24</v>
      </c>
      <c r="E116" s="42" t="s">
        <v>44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44.4</v>
      </c>
      <c r="K116" s="44" t="s">
        <v>48</v>
      </c>
      <c r="L116" s="43">
        <v>9</v>
      </c>
    </row>
    <row r="117" spans="1:12" ht="15">
      <c r="A117" s="23"/>
      <c r="B117" s="15"/>
      <c r="C117" s="11"/>
      <c r="D117" s="6" t="s">
        <v>78</v>
      </c>
      <c r="E117" s="42" t="s">
        <v>79</v>
      </c>
      <c r="F117" s="43">
        <v>50</v>
      </c>
      <c r="G117" s="43">
        <v>1.6</v>
      </c>
      <c r="H117" s="43">
        <v>1.2</v>
      </c>
      <c r="I117" s="43">
        <v>4.5</v>
      </c>
      <c r="J117" s="43">
        <v>35.299999999999997</v>
      </c>
      <c r="K117" s="44" t="s">
        <v>81</v>
      </c>
      <c r="L117" s="43">
        <v>4.2699999999999996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SUM(F112:F118)</f>
        <v>615</v>
      </c>
      <c r="G119" s="19">
        <f t="shared" ref="G119:J119" si="46">SUM(G112:G118)</f>
        <v>18.799999999999997</v>
      </c>
      <c r="H119" s="19">
        <f t="shared" si="46"/>
        <v>21.2</v>
      </c>
      <c r="I119" s="19">
        <f t="shared" si="46"/>
        <v>87.4</v>
      </c>
      <c r="J119" s="19">
        <f t="shared" si="46"/>
        <v>649.99999999999989</v>
      </c>
      <c r="K119" s="25"/>
      <c r="L119" s="19">
        <f t="shared" ref="L119" si="47">SUM(L112:L118)</f>
        <v>62.370000000000005</v>
      </c>
    </row>
    <row r="120" spans="1:12" ht="15">
      <c r="A120" s="26">
        <f>A112</f>
        <v>2</v>
      </c>
      <c r="B120" s="13">
        <f>B112</f>
        <v>1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27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4"/>
      <c r="B129" s="17"/>
      <c r="C129" s="8"/>
      <c r="D129" s="18" t="s">
        <v>33</v>
      </c>
      <c r="E129" s="9"/>
      <c r="F129" s="19">
        <f>SUM(F120:F128)</f>
        <v>0</v>
      </c>
      <c r="G129" s="19">
        <f t="shared" ref="G129:J129" si="48">SUM(G120:G128)</f>
        <v>0</v>
      </c>
      <c r="H129" s="19">
        <f t="shared" si="48"/>
        <v>0</v>
      </c>
      <c r="I129" s="19">
        <f t="shared" si="48"/>
        <v>0</v>
      </c>
      <c r="J129" s="19">
        <f t="shared" si="48"/>
        <v>0</v>
      </c>
      <c r="K129" s="25"/>
      <c r="L129" s="19">
        <f t="shared" ref="L129" si="49">SUM(L120:L128)</f>
        <v>0</v>
      </c>
    </row>
    <row r="130" spans="1:12" ht="15">
      <c r="A130" s="29">
        <f>A112</f>
        <v>2</v>
      </c>
      <c r="B130" s="30">
        <f>B112</f>
        <v>1</v>
      </c>
      <c r="C130" s="54" t="s">
        <v>4</v>
      </c>
      <c r="D130" s="55"/>
      <c r="E130" s="31"/>
      <c r="F130" s="32">
        <f>F119+F129</f>
        <v>615</v>
      </c>
      <c r="G130" s="32">
        <f t="shared" ref="G130" si="50">G119+G129</f>
        <v>18.799999999999997</v>
      </c>
      <c r="H130" s="32">
        <f t="shared" ref="H130" si="51">H119+H129</f>
        <v>21.2</v>
      </c>
      <c r="I130" s="32">
        <f t="shared" ref="I130" si="52">I119+I129</f>
        <v>87.4</v>
      </c>
      <c r="J130" s="32">
        <f t="shared" ref="J130:L130" si="53">J119+J129</f>
        <v>649.99999999999989</v>
      </c>
      <c r="K130" s="32"/>
      <c r="L130" s="32">
        <f t="shared" si="53"/>
        <v>62.370000000000005</v>
      </c>
    </row>
    <row r="131" spans="1:12" ht="15">
      <c r="A131" s="14">
        <v>2</v>
      </c>
      <c r="B131" s="15">
        <v>2</v>
      </c>
      <c r="C131" s="22" t="s">
        <v>20</v>
      </c>
      <c r="D131" s="5" t="s">
        <v>21</v>
      </c>
      <c r="E131" s="39" t="s">
        <v>82</v>
      </c>
      <c r="F131" s="40">
        <v>160</v>
      </c>
      <c r="G131" s="40">
        <v>6.7</v>
      </c>
      <c r="H131" s="40">
        <v>8.1</v>
      </c>
      <c r="I131" s="40">
        <v>30.1</v>
      </c>
      <c r="J131" s="40">
        <v>219.9</v>
      </c>
      <c r="K131" s="41" t="s">
        <v>84</v>
      </c>
      <c r="L131" s="40">
        <v>15.2</v>
      </c>
    </row>
    <row r="132" spans="1:12" ht="15">
      <c r="A132" s="14"/>
      <c r="B132" s="15"/>
      <c r="C132" s="11"/>
      <c r="D132" s="6" t="s">
        <v>21</v>
      </c>
      <c r="E132" s="42" t="s">
        <v>83</v>
      </c>
      <c r="F132" s="43">
        <v>150</v>
      </c>
      <c r="G132" s="43">
        <v>12.7</v>
      </c>
      <c r="H132" s="43">
        <v>18</v>
      </c>
      <c r="I132" s="43">
        <v>3.2</v>
      </c>
      <c r="J132" s="43">
        <v>225.5</v>
      </c>
      <c r="K132" s="44" t="s">
        <v>85</v>
      </c>
      <c r="L132" s="43">
        <v>26.02</v>
      </c>
    </row>
    <row r="133" spans="1:12" ht="15">
      <c r="A133" s="14"/>
      <c r="B133" s="15"/>
      <c r="C133" s="11"/>
      <c r="D133" s="7" t="s">
        <v>22</v>
      </c>
      <c r="E133" s="42" t="s">
        <v>73</v>
      </c>
      <c r="F133" s="43">
        <v>200</v>
      </c>
      <c r="G133" s="43">
        <v>0.2</v>
      </c>
      <c r="H133" s="43">
        <v>0.1</v>
      </c>
      <c r="I133" s="43">
        <v>6.6</v>
      </c>
      <c r="J133" s="43">
        <v>27.9</v>
      </c>
      <c r="K133" s="44" t="s">
        <v>76</v>
      </c>
      <c r="L133" s="43">
        <v>5.15</v>
      </c>
    </row>
    <row r="134" spans="1:12" ht="15">
      <c r="A134" s="14"/>
      <c r="B134" s="15"/>
      <c r="C134" s="11"/>
      <c r="D134" s="7" t="s">
        <v>23</v>
      </c>
      <c r="E134" s="42" t="s">
        <v>51</v>
      </c>
      <c r="F134" s="43">
        <v>40</v>
      </c>
      <c r="G134" s="43">
        <v>3</v>
      </c>
      <c r="H134" s="43">
        <v>0.3</v>
      </c>
      <c r="I134" s="43">
        <v>19.7</v>
      </c>
      <c r="J134" s="43">
        <v>93.8</v>
      </c>
      <c r="K134" s="44" t="s">
        <v>48</v>
      </c>
      <c r="L134" s="43">
        <v>3.2</v>
      </c>
    </row>
    <row r="135" spans="1:12" ht="15">
      <c r="A135" s="14"/>
      <c r="B135" s="15"/>
      <c r="C135" s="11"/>
      <c r="D135" s="7" t="s">
        <v>24</v>
      </c>
      <c r="E135" s="42" t="s">
        <v>44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44.4</v>
      </c>
      <c r="K135" s="44" t="s">
        <v>48</v>
      </c>
      <c r="L135" s="43">
        <v>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SUM(F131:F137)</f>
        <v>650</v>
      </c>
      <c r="G138" s="19">
        <f t="shared" ref="G138:J138" si="54">SUM(G131:G137)</f>
        <v>22.999999999999996</v>
      </c>
      <c r="H138" s="19">
        <f t="shared" si="54"/>
        <v>26.900000000000002</v>
      </c>
      <c r="I138" s="19">
        <f t="shared" si="54"/>
        <v>69.400000000000006</v>
      </c>
      <c r="J138" s="19">
        <f t="shared" si="54"/>
        <v>611.49999999999989</v>
      </c>
      <c r="K138" s="25"/>
      <c r="L138" s="19">
        <f t="shared" ref="L138" si="55">SUM(L131:L137)</f>
        <v>58.57</v>
      </c>
    </row>
    <row r="139" spans="1:12" ht="15">
      <c r="A139" s="13">
        <f>A131</f>
        <v>2</v>
      </c>
      <c r="B139" s="13">
        <f>B131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6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6">SUM(G139:G147)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SUM(L139:L147)</f>
        <v>0</v>
      </c>
    </row>
    <row r="149" spans="1:12" ht="15">
      <c r="A149" s="33">
        <f>A131</f>
        <v>2</v>
      </c>
      <c r="B149" s="33">
        <f>B131</f>
        <v>2</v>
      </c>
      <c r="C149" s="54" t="s">
        <v>4</v>
      </c>
      <c r="D149" s="55"/>
      <c r="E149" s="31"/>
      <c r="F149" s="32">
        <f>F138+F148</f>
        <v>650</v>
      </c>
      <c r="G149" s="32">
        <f t="shared" ref="G149" si="58">G138+G148</f>
        <v>22.999999999999996</v>
      </c>
      <c r="H149" s="32">
        <f t="shared" ref="H149" si="59">H138+H148</f>
        <v>26.900000000000002</v>
      </c>
      <c r="I149" s="32">
        <f t="shared" ref="I149" si="60">I138+I148</f>
        <v>69.400000000000006</v>
      </c>
      <c r="J149" s="32">
        <f t="shared" ref="J149:L149" si="61">J138+J148</f>
        <v>611.49999999999989</v>
      </c>
      <c r="K149" s="32"/>
      <c r="L149" s="32">
        <f t="shared" si="61"/>
        <v>58.57</v>
      </c>
    </row>
    <row r="150" spans="1:12" ht="15">
      <c r="A150" s="20">
        <v>2</v>
      </c>
      <c r="B150" s="21">
        <v>3</v>
      </c>
      <c r="C150" s="22" t="s">
        <v>20</v>
      </c>
      <c r="D150" s="5" t="s">
        <v>21</v>
      </c>
      <c r="E150" s="39" t="s">
        <v>86</v>
      </c>
      <c r="F150" s="40">
        <v>160</v>
      </c>
      <c r="G150" s="40">
        <v>4.7</v>
      </c>
      <c r="H150" s="40">
        <v>5.6</v>
      </c>
      <c r="I150" s="40">
        <v>32.5</v>
      </c>
      <c r="J150" s="40">
        <v>199.6</v>
      </c>
      <c r="K150" s="41" t="s">
        <v>91</v>
      </c>
      <c r="L150" s="40">
        <v>15.2</v>
      </c>
    </row>
    <row r="151" spans="1:12" ht="15">
      <c r="A151" s="23"/>
      <c r="B151" s="15"/>
      <c r="C151" s="11"/>
      <c r="D151" s="6" t="s">
        <v>21</v>
      </c>
      <c r="E151" s="42" t="s">
        <v>87</v>
      </c>
      <c r="F151" s="43">
        <v>80</v>
      </c>
      <c r="G151" s="43">
        <v>25.7</v>
      </c>
      <c r="H151" s="43">
        <v>1.9</v>
      </c>
      <c r="I151" s="43">
        <v>0.9</v>
      </c>
      <c r="J151" s="43">
        <v>123.8</v>
      </c>
      <c r="K151" s="44" t="s">
        <v>92</v>
      </c>
      <c r="L151" s="43">
        <v>21.17</v>
      </c>
    </row>
    <row r="152" spans="1:12" ht="15">
      <c r="A152" s="23"/>
      <c r="B152" s="15"/>
      <c r="C152" s="11"/>
      <c r="D152" s="7" t="s">
        <v>22</v>
      </c>
      <c r="E152" s="42" t="s">
        <v>88</v>
      </c>
      <c r="F152" s="43">
        <v>200</v>
      </c>
      <c r="G152" s="43">
        <v>0.2</v>
      </c>
      <c r="H152" s="43">
        <v>0</v>
      </c>
      <c r="I152" s="43">
        <v>12.9</v>
      </c>
      <c r="J152" s="43">
        <v>52.9</v>
      </c>
      <c r="K152" s="44" t="s">
        <v>93</v>
      </c>
      <c r="L152" s="43">
        <v>8.3000000000000007</v>
      </c>
    </row>
    <row r="153" spans="1:12" ht="15.75" customHeight="1">
      <c r="A153" s="23"/>
      <c r="B153" s="15"/>
      <c r="C153" s="11"/>
      <c r="D153" s="7" t="s">
        <v>23</v>
      </c>
      <c r="E153" s="42" t="s">
        <v>51</v>
      </c>
      <c r="F153" s="43">
        <v>40</v>
      </c>
      <c r="G153" s="43">
        <v>3</v>
      </c>
      <c r="H153" s="43">
        <v>0.3</v>
      </c>
      <c r="I153" s="43">
        <v>19.7</v>
      </c>
      <c r="J153" s="43">
        <v>93.8</v>
      </c>
      <c r="K153" s="44" t="s">
        <v>48</v>
      </c>
      <c r="L153" s="43">
        <v>3.2</v>
      </c>
    </row>
    <row r="154" spans="1:12" ht="15">
      <c r="A154" s="23"/>
      <c r="B154" s="15"/>
      <c r="C154" s="11"/>
      <c r="D154" s="7" t="s">
        <v>24</v>
      </c>
      <c r="E154" s="42" t="s">
        <v>44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44.4</v>
      </c>
      <c r="K154" s="44" t="s">
        <v>48</v>
      </c>
      <c r="L154" s="43">
        <v>9</v>
      </c>
    </row>
    <row r="155" spans="1:12" ht="15">
      <c r="A155" s="23"/>
      <c r="B155" s="15"/>
      <c r="C155" s="11"/>
      <c r="D155" s="6" t="s">
        <v>89</v>
      </c>
      <c r="E155" s="42" t="s">
        <v>90</v>
      </c>
      <c r="F155" s="43">
        <v>50</v>
      </c>
      <c r="G155" s="43">
        <v>1</v>
      </c>
      <c r="H155" s="43">
        <v>2</v>
      </c>
      <c r="I155" s="43">
        <v>2</v>
      </c>
      <c r="J155" s="43">
        <v>31</v>
      </c>
      <c r="K155" s="44" t="s">
        <v>94</v>
      </c>
      <c r="L155" s="43">
        <v>5.12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SUM(F150:F156)</f>
        <v>630</v>
      </c>
      <c r="G157" s="19">
        <f t="shared" ref="G157:J157" si="62">SUM(G150:G156)</f>
        <v>34.999999999999993</v>
      </c>
      <c r="H157" s="19">
        <f t="shared" si="62"/>
        <v>10.199999999999999</v>
      </c>
      <c r="I157" s="19">
        <f t="shared" si="62"/>
        <v>77.8</v>
      </c>
      <c r="J157" s="19">
        <f t="shared" si="62"/>
        <v>545.5</v>
      </c>
      <c r="K157" s="25"/>
      <c r="L157" s="19">
        <f t="shared" ref="L157" si="63">SUM(L150:L156)</f>
        <v>61.99</v>
      </c>
    </row>
    <row r="158" spans="1:12" ht="15">
      <c r="A158" s="26">
        <f>A150</f>
        <v>2</v>
      </c>
      <c r="B158" s="13">
        <f>B150</f>
        <v>3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4">SUM(G158:G166)</f>
        <v>0</v>
      </c>
      <c r="H167" s="19">
        <f t="shared" si="64"/>
        <v>0</v>
      </c>
      <c r="I167" s="19">
        <f t="shared" si="64"/>
        <v>0</v>
      </c>
      <c r="J167" s="19">
        <f t="shared" si="64"/>
        <v>0</v>
      </c>
      <c r="K167" s="25"/>
      <c r="L167" s="19">
        <f t="shared" ref="L167" si="65">SUM(L158:L166)</f>
        <v>0</v>
      </c>
    </row>
    <row r="168" spans="1:12" ht="15">
      <c r="A168" s="29">
        <f>A150</f>
        <v>2</v>
      </c>
      <c r="B168" s="30">
        <f>B150</f>
        <v>3</v>
      </c>
      <c r="C168" s="54" t="s">
        <v>4</v>
      </c>
      <c r="D168" s="55"/>
      <c r="E168" s="31"/>
      <c r="F168" s="32">
        <f>F157+F167</f>
        <v>630</v>
      </c>
      <c r="G168" s="32">
        <f t="shared" ref="G168" si="66">G157+G167</f>
        <v>34.999999999999993</v>
      </c>
      <c r="H168" s="32">
        <f t="shared" ref="H168" si="67">H157+H167</f>
        <v>10.199999999999999</v>
      </c>
      <c r="I168" s="32">
        <f t="shared" ref="I168" si="68">I157+I167</f>
        <v>77.8</v>
      </c>
      <c r="J168" s="32">
        <f t="shared" ref="J168:L168" si="69">J157+J167</f>
        <v>545.5</v>
      </c>
      <c r="K168" s="32"/>
      <c r="L168" s="32">
        <f t="shared" si="69"/>
        <v>61.99</v>
      </c>
    </row>
    <row r="169" spans="1:12" ht="15">
      <c r="A169" s="20">
        <v>2</v>
      </c>
      <c r="B169" s="21">
        <v>4</v>
      </c>
      <c r="C169" s="22" t="s">
        <v>20</v>
      </c>
      <c r="D169" s="5" t="s">
        <v>21</v>
      </c>
      <c r="E169" s="39" t="s">
        <v>95</v>
      </c>
      <c r="F169" s="40">
        <v>200</v>
      </c>
      <c r="G169" s="40">
        <v>8.6</v>
      </c>
      <c r="H169" s="40">
        <v>11.3</v>
      </c>
      <c r="I169" s="40">
        <v>34.299999999999997</v>
      </c>
      <c r="J169" s="40">
        <v>272.8</v>
      </c>
      <c r="K169" s="41" t="s">
        <v>97</v>
      </c>
      <c r="L169" s="40">
        <v>18.399999999999999</v>
      </c>
    </row>
    <row r="170" spans="1:12" ht="15">
      <c r="A170" s="23"/>
      <c r="B170" s="15"/>
      <c r="C170" s="11"/>
      <c r="D170" s="6"/>
      <c r="E170" s="42" t="s">
        <v>64</v>
      </c>
      <c r="F170" s="43">
        <v>30</v>
      </c>
      <c r="G170" s="43">
        <v>7</v>
      </c>
      <c r="H170" s="43">
        <v>8.9</v>
      </c>
      <c r="I170" s="43">
        <v>0</v>
      </c>
      <c r="J170" s="43">
        <v>107.5</v>
      </c>
      <c r="K170" s="44" t="s">
        <v>69</v>
      </c>
      <c r="L170" s="43">
        <v>15</v>
      </c>
    </row>
    <row r="171" spans="1:12" ht="15">
      <c r="A171" s="23"/>
      <c r="B171" s="15"/>
      <c r="C171" s="11"/>
      <c r="D171" s="7" t="s">
        <v>22</v>
      </c>
      <c r="E171" s="42" t="s">
        <v>96</v>
      </c>
      <c r="F171" s="43">
        <v>200</v>
      </c>
      <c r="G171" s="43">
        <v>4.7</v>
      </c>
      <c r="H171" s="43">
        <v>3.5</v>
      </c>
      <c r="I171" s="43">
        <v>12.5</v>
      </c>
      <c r="J171" s="43">
        <v>100.4</v>
      </c>
      <c r="K171" s="44" t="s">
        <v>55</v>
      </c>
      <c r="L171" s="43">
        <v>15.4</v>
      </c>
    </row>
    <row r="172" spans="1:12" ht="15">
      <c r="A172" s="23"/>
      <c r="B172" s="15"/>
      <c r="C172" s="11"/>
      <c r="D172" s="7" t="s">
        <v>23</v>
      </c>
      <c r="E172" s="42" t="s">
        <v>51</v>
      </c>
      <c r="F172" s="43">
        <v>40</v>
      </c>
      <c r="G172" s="43">
        <v>3</v>
      </c>
      <c r="H172" s="43">
        <v>0.3</v>
      </c>
      <c r="I172" s="43">
        <v>19.7</v>
      </c>
      <c r="J172" s="43">
        <v>93.8</v>
      </c>
      <c r="K172" s="44" t="s">
        <v>48</v>
      </c>
      <c r="L172" s="43">
        <v>3.2</v>
      </c>
    </row>
    <row r="173" spans="1:12" ht="15">
      <c r="A173" s="23"/>
      <c r="B173" s="15"/>
      <c r="C173" s="11"/>
      <c r="D173" s="7" t="s">
        <v>24</v>
      </c>
      <c r="E173" s="42" t="s">
        <v>44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44.4</v>
      </c>
      <c r="K173" s="44" t="s">
        <v>48</v>
      </c>
      <c r="L173" s="43">
        <v>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SUM(F169:F175)</f>
        <v>570</v>
      </c>
      <c r="G176" s="19">
        <f t="shared" ref="G176:J176" si="70">SUM(G169:G175)</f>
        <v>23.7</v>
      </c>
      <c r="H176" s="19">
        <f t="shared" si="70"/>
        <v>24.400000000000002</v>
      </c>
      <c r="I176" s="19">
        <f t="shared" si="70"/>
        <v>76.3</v>
      </c>
      <c r="J176" s="19">
        <f t="shared" si="70"/>
        <v>618.9</v>
      </c>
      <c r="K176" s="25"/>
      <c r="L176" s="19">
        <f t="shared" ref="L176" si="71">SUM(L169:L175)</f>
        <v>61</v>
      </c>
    </row>
    <row r="177" spans="1:12" ht="15">
      <c r="A177" s="26">
        <f>A169</f>
        <v>2</v>
      </c>
      <c r="B177" s="13">
        <f>B169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72">SUM(G177:G185)</f>
        <v>0</v>
      </c>
      <c r="H186" s="19">
        <f t="shared" si="72"/>
        <v>0</v>
      </c>
      <c r="I186" s="19">
        <f t="shared" si="72"/>
        <v>0</v>
      </c>
      <c r="J186" s="19">
        <f t="shared" si="72"/>
        <v>0</v>
      </c>
      <c r="K186" s="25"/>
      <c r="L186" s="19">
        <f t="shared" ref="L186" si="73">SUM(L177:L185)</f>
        <v>0</v>
      </c>
    </row>
    <row r="187" spans="1:12" ht="15">
      <c r="A187" s="29">
        <f>A169</f>
        <v>2</v>
      </c>
      <c r="B187" s="30">
        <f>B169</f>
        <v>4</v>
      </c>
      <c r="C187" s="54" t="s">
        <v>4</v>
      </c>
      <c r="D187" s="55"/>
      <c r="E187" s="31"/>
      <c r="F187" s="32">
        <f>F176+F186</f>
        <v>570</v>
      </c>
      <c r="G187" s="32">
        <f t="shared" ref="G187" si="74">G176+G186</f>
        <v>23.7</v>
      </c>
      <c r="H187" s="32">
        <f t="shared" ref="H187" si="75">H176+H186</f>
        <v>24.400000000000002</v>
      </c>
      <c r="I187" s="32">
        <f t="shared" ref="I187" si="76">I176+I186</f>
        <v>76.3</v>
      </c>
      <c r="J187" s="32">
        <f t="shared" ref="J187:L187" si="77">J176+J186</f>
        <v>618.9</v>
      </c>
      <c r="K187" s="32"/>
      <c r="L187" s="32">
        <f t="shared" si="77"/>
        <v>61</v>
      </c>
    </row>
    <row r="188" spans="1:12" ht="15">
      <c r="A188" s="20">
        <v>2</v>
      </c>
      <c r="B188" s="21">
        <v>5</v>
      </c>
      <c r="C188" s="22" t="s">
        <v>20</v>
      </c>
      <c r="D188" s="5" t="s">
        <v>21</v>
      </c>
      <c r="E188" s="39" t="s">
        <v>98</v>
      </c>
      <c r="F188" s="40">
        <v>200</v>
      </c>
      <c r="G188" s="40">
        <v>27.2</v>
      </c>
      <c r="H188" s="40">
        <v>8.1</v>
      </c>
      <c r="I188" s="40">
        <v>33.200000000000003</v>
      </c>
      <c r="J188" s="40">
        <v>314.60000000000002</v>
      </c>
      <c r="K188" s="41" t="s">
        <v>101</v>
      </c>
      <c r="L188" s="40">
        <v>35.4</v>
      </c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22</v>
      </c>
      <c r="E190" s="42" t="s">
        <v>99</v>
      </c>
      <c r="F190" s="43">
        <v>200</v>
      </c>
      <c r="G190" s="43">
        <v>0.5</v>
      </c>
      <c r="H190" s="43">
        <v>0</v>
      </c>
      <c r="I190" s="43">
        <v>19.8</v>
      </c>
      <c r="J190" s="43">
        <v>81</v>
      </c>
      <c r="K190" s="44" t="s">
        <v>102</v>
      </c>
      <c r="L190" s="43">
        <v>7.3</v>
      </c>
    </row>
    <row r="191" spans="1:12" ht="15">
      <c r="A191" s="23"/>
      <c r="B191" s="15"/>
      <c r="C191" s="11"/>
      <c r="D191" s="7" t="s">
        <v>23</v>
      </c>
      <c r="E191" s="42" t="s">
        <v>51</v>
      </c>
      <c r="F191" s="43">
        <v>40</v>
      </c>
      <c r="G191" s="43">
        <v>3</v>
      </c>
      <c r="H191" s="43">
        <v>0.3</v>
      </c>
      <c r="I191" s="43">
        <v>19.7</v>
      </c>
      <c r="J191" s="43">
        <v>93.8</v>
      </c>
      <c r="K191" s="44" t="s">
        <v>48</v>
      </c>
      <c r="L191" s="43">
        <v>3.2</v>
      </c>
    </row>
    <row r="192" spans="1:12" ht="15">
      <c r="A192" s="23"/>
      <c r="B192" s="15"/>
      <c r="C192" s="11"/>
      <c r="D192" s="7" t="s">
        <v>24</v>
      </c>
      <c r="E192" s="42" t="s">
        <v>100</v>
      </c>
      <c r="F192" s="43">
        <v>100</v>
      </c>
      <c r="G192" s="43">
        <v>2</v>
      </c>
      <c r="H192" s="43">
        <v>1</v>
      </c>
      <c r="I192" s="43">
        <v>21</v>
      </c>
      <c r="J192" s="43">
        <v>95</v>
      </c>
      <c r="K192" s="44" t="s">
        <v>48</v>
      </c>
      <c r="L192" s="43">
        <v>12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SUM(F188:F194)</f>
        <v>540</v>
      </c>
      <c r="G195" s="19">
        <f t="shared" ref="G195:J195" si="78">SUM(G188:G194)</f>
        <v>32.700000000000003</v>
      </c>
      <c r="H195" s="19">
        <f t="shared" si="78"/>
        <v>9.4</v>
      </c>
      <c r="I195" s="19">
        <f t="shared" si="78"/>
        <v>93.7</v>
      </c>
      <c r="J195" s="19">
        <f t="shared" si="78"/>
        <v>584.40000000000009</v>
      </c>
      <c r="K195" s="25"/>
      <c r="L195" s="19">
        <f t="shared" ref="L195" si="79">SUM(L188:L194)</f>
        <v>57.9</v>
      </c>
    </row>
    <row r="196" spans="1:12" ht="15">
      <c r="A196" s="26">
        <f>A188</f>
        <v>2</v>
      </c>
      <c r="B196" s="13">
        <f>B188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>
      <c r="A206" s="68">
        <v>2</v>
      </c>
      <c r="B206" s="69">
        <v>6</v>
      </c>
      <c r="C206" s="70" t="s">
        <v>4</v>
      </c>
      <c r="D206" s="71"/>
      <c r="E206" s="72"/>
      <c r="F206" s="73">
        <f>F205+F195</f>
        <v>540</v>
      </c>
      <c r="G206" s="73">
        <f>G205+G195</f>
        <v>32.700000000000003</v>
      </c>
      <c r="H206" s="73">
        <f>H205+H195</f>
        <v>9.4</v>
      </c>
      <c r="I206" s="73">
        <f>I205+I195</f>
        <v>93.7</v>
      </c>
      <c r="J206" s="73">
        <f>J205+J195</f>
        <v>584.40000000000009</v>
      </c>
      <c r="K206" s="74"/>
      <c r="L206" s="73">
        <f>L205+L195</f>
        <v>57.9</v>
      </c>
    </row>
    <row r="207" spans="1:12" ht="15">
      <c r="A207" s="23">
        <v>2</v>
      </c>
      <c r="B207" s="15">
        <v>6</v>
      </c>
      <c r="C207" s="67" t="s">
        <v>20</v>
      </c>
      <c r="D207" s="63" t="s">
        <v>21</v>
      </c>
      <c r="E207" s="64" t="s">
        <v>109</v>
      </c>
      <c r="F207" s="60">
        <v>150</v>
      </c>
      <c r="G207" s="60">
        <v>14.5</v>
      </c>
      <c r="H207" s="60">
        <v>1.3</v>
      </c>
      <c r="I207" s="60">
        <v>33.799999999999997</v>
      </c>
      <c r="J207" s="60">
        <v>204.8</v>
      </c>
      <c r="K207" s="66" t="s">
        <v>113</v>
      </c>
      <c r="L207" s="60">
        <v>12.03</v>
      </c>
    </row>
    <row r="208" spans="1:12" ht="15">
      <c r="A208" s="23"/>
      <c r="B208" s="15"/>
      <c r="C208" s="57"/>
      <c r="D208" s="63" t="s">
        <v>21</v>
      </c>
      <c r="E208" s="64" t="s">
        <v>110</v>
      </c>
      <c r="F208" s="60">
        <v>70</v>
      </c>
      <c r="G208" s="60">
        <v>9.6999999999999993</v>
      </c>
      <c r="H208" s="60">
        <v>5.2</v>
      </c>
      <c r="I208" s="60">
        <v>4.4000000000000004</v>
      </c>
      <c r="J208" s="60">
        <v>103.1</v>
      </c>
      <c r="K208" s="66" t="s">
        <v>107</v>
      </c>
      <c r="L208" s="60">
        <v>29</v>
      </c>
    </row>
    <row r="209" spans="1:12" ht="15">
      <c r="A209" s="23"/>
      <c r="B209" s="15"/>
      <c r="C209" s="57"/>
      <c r="D209" s="62" t="s">
        <v>22</v>
      </c>
      <c r="E209" s="64" t="s">
        <v>111</v>
      </c>
      <c r="F209" s="60">
        <v>200</v>
      </c>
      <c r="G209" s="60">
        <v>0.2</v>
      </c>
      <c r="H209" s="60">
        <v>0.1</v>
      </c>
      <c r="I209" s="60">
        <v>9.9</v>
      </c>
      <c r="J209" s="60">
        <v>41.6</v>
      </c>
      <c r="K209" s="66" t="s">
        <v>114</v>
      </c>
      <c r="L209" s="60">
        <v>5.45</v>
      </c>
    </row>
    <row r="210" spans="1:12" ht="15">
      <c r="A210" s="23"/>
      <c r="B210" s="15"/>
      <c r="C210" s="57"/>
      <c r="D210" s="63" t="s">
        <v>23</v>
      </c>
      <c r="E210" s="64" t="s">
        <v>51</v>
      </c>
      <c r="F210" s="60">
        <v>40</v>
      </c>
      <c r="G210" s="60">
        <v>3</v>
      </c>
      <c r="H210" s="60">
        <v>0.3</v>
      </c>
      <c r="I210" s="60">
        <v>19.7</v>
      </c>
      <c r="J210" s="60">
        <v>93.8</v>
      </c>
      <c r="K210" s="66" t="s">
        <v>48</v>
      </c>
      <c r="L210" s="60">
        <v>3.2</v>
      </c>
    </row>
    <row r="211" spans="1:12" ht="15">
      <c r="A211" s="23"/>
      <c r="B211" s="15"/>
      <c r="C211" s="57"/>
      <c r="D211" s="63" t="s">
        <v>24</v>
      </c>
      <c r="E211" s="64" t="s">
        <v>59</v>
      </c>
      <c r="F211" s="60">
        <v>100</v>
      </c>
      <c r="G211" s="60">
        <v>0.4</v>
      </c>
      <c r="H211" s="60">
        <v>0.4</v>
      </c>
      <c r="I211" s="60">
        <v>9.8000000000000007</v>
      </c>
      <c r="J211" s="60">
        <v>44.4</v>
      </c>
      <c r="K211" s="66" t="s">
        <v>48</v>
      </c>
      <c r="L211" s="60">
        <v>9</v>
      </c>
    </row>
    <row r="212" spans="1:12" ht="15">
      <c r="A212" s="23"/>
      <c r="B212" s="15"/>
      <c r="C212" s="57"/>
      <c r="D212" s="63"/>
      <c r="E212" s="64" t="s">
        <v>112</v>
      </c>
      <c r="F212" s="60">
        <v>10</v>
      </c>
      <c r="G212" s="60">
        <v>0.1</v>
      </c>
      <c r="H212" s="60">
        <v>7.3</v>
      </c>
      <c r="I212" s="60">
        <v>0.1</v>
      </c>
      <c r="J212" s="60">
        <v>66.099999999999994</v>
      </c>
      <c r="K212" s="66" t="s">
        <v>115</v>
      </c>
      <c r="L212" s="60">
        <v>7.44</v>
      </c>
    </row>
    <row r="213" spans="1:12" ht="15">
      <c r="A213" s="23"/>
      <c r="B213" s="15"/>
      <c r="C213" s="57"/>
      <c r="D213" s="63"/>
      <c r="E213" s="59"/>
      <c r="F213" s="60"/>
      <c r="G213" s="60"/>
      <c r="H213" s="60"/>
      <c r="I213" s="60"/>
      <c r="J213" s="60"/>
      <c r="K213" s="61"/>
      <c r="L213" s="60"/>
    </row>
    <row r="214" spans="1:12" ht="15">
      <c r="A214" s="23"/>
      <c r="B214" s="15"/>
      <c r="C214" s="57"/>
      <c r="D214" s="65" t="s">
        <v>33</v>
      </c>
      <c r="E214" s="59"/>
      <c r="F214" s="60">
        <f>SUM(F207:F213)</f>
        <v>570</v>
      </c>
      <c r="G214" s="60">
        <f>SUM(G207:G212)</f>
        <v>27.9</v>
      </c>
      <c r="H214" s="60">
        <f>SUM(H207:H212)</f>
        <v>14.6</v>
      </c>
      <c r="I214" s="60">
        <f>SUM(I207:I213)</f>
        <v>77.699999999999989</v>
      </c>
      <c r="J214" s="60">
        <f>SUM(J207:J213)</f>
        <v>553.79999999999995</v>
      </c>
      <c r="K214" s="61"/>
      <c r="L214" s="60">
        <f>SUM(L207:L213)</f>
        <v>66.12</v>
      </c>
    </row>
    <row r="215" spans="1:12" ht="15">
      <c r="A215" s="29">
        <f>A188</f>
        <v>2</v>
      </c>
      <c r="B215" s="30">
        <v>6</v>
      </c>
      <c r="C215" s="54" t="s">
        <v>4</v>
      </c>
      <c r="D215" s="55"/>
      <c r="E215" s="31"/>
      <c r="F215" s="32">
        <f>F214</f>
        <v>570</v>
      </c>
      <c r="G215" s="32">
        <f>G214</f>
        <v>27.9</v>
      </c>
      <c r="H215" s="32">
        <f>H214</f>
        <v>14.6</v>
      </c>
      <c r="I215" s="32">
        <f>I214</f>
        <v>77.699999999999989</v>
      </c>
      <c r="J215" s="32">
        <f>J214</f>
        <v>553.79999999999995</v>
      </c>
      <c r="K215" s="32"/>
      <c r="L215" s="32">
        <f>L214</f>
        <v>66.12</v>
      </c>
    </row>
    <row r="216" spans="1:12">
      <c r="A216" s="27"/>
      <c r="B216" s="28"/>
      <c r="C216" s="56" t="s">
        <v>5</v>
      </c>
      <c r="D216" s="56"/>
      <c r="E216" s="56"/>
      <c r="F216" s="34">
        <f>(F24+F43+F62+F81+F111+F130+F149+F168+F187+F215)/(IF(F24=0,0,1)+IF(F43=0,0,1)+IF(F62=0,0,1)+IF(F81=0,0,1)+IF(F111=0,0,1)+IF(F130=0,0,1)+IF(F149=0,0,1)+IF(F168=0,0,1)+IF(F187=0,0,1)+IF(F215=0,0,1))</f>
        <v>589.5</v>
      </c>
      <c r="G216" s="34">
        <f>(G24+G43+G62+G81+G111+G130+G149+G168+G187+G215)/(IF(G24=0,0,1)+IF(G43=0,0,1)+IF(G62=0,0,1)+IF(G81=0,0,1)+IF(G111=0,0,1)+IF(G130=0,0,1)+IF(G149=0,0,1)+IF(G168=0,0,1)+IF(G187=0,0,1)+IF(G215=0,0,1))</f>
        <v>23.479999999999997</v>
      </c>
      <c r="H216" s="34">
        <f>(H24+H43+H62+H81+H111+H130+H149+H168+H187+H215)/(IF(H24=0,0,1)+IF(H43=0,0,1)+IF(H62=0,0,1)+IF(H81=0,0,1)+IF(H111=0,0,1)+IF(H130=0,0,1)+IF(H149=0,0,1)+IF(H168=0,0,1)+IF(H187=0,0,1)+IF(H215=0,0,1))</f>
        <v>18.829999999999998</v>
      </c>
      <c r="I216" s="34">
        <f>(I24+I43+I62+I81+I111+I130+I149+I168+I187+I215)/(IF(I24=0,0,1)+IF(I43=0,0,1)+IF(I62=0,0,1)+IF(I81=0,0,1)+IF(I111=0,0,1)+IF(I130=0,0,1)+IF(I149=0,0,1)+IF(I168=0,0,1)+IF(I187=0,0,1)+IF(I215=0,0,1))</f>
        <v>76.209999999999994</v>
      </c>
      <c r="J216" s="34">
        <f>(J24+J43+J62+J81+J111+J130+J149+J168+J187+J215)/(IF(J24=0,0,1)+IF(J43=0,0,1)+IF(J62=0,0,1)+IF(J81=0,0,1)+IF(J111=0,0,1)+IF(J130=0,0,1)+IF(J149=0,0,1)+IF(J168=0,0,1)+IF(J187=0,0,1)+IF(J215=0,0,1))</f>
        <v>567.95999999999992</v>
      </c>
      <c r="K216" s="34"/>
      <c r="L216" s="34">
        <f>(L24+L43+L62+L81+L100+L111+L130+L149+L168+L187+L206+L215)/12</f>
        <v>61.211666666666666</v>
      </c>
    </row>
  </sheetData>
  <mergeCells count="16">
    <mergeCell ref="C81:D81"/>
    <mergeCell ref="C111:D111"/>
    <mergeCell ref="C24:D24"/>
    <mergeCell ref="C216:E216"/>
    <mergeCell ref="C215:D215"/>
    <mergeCell ref="C130:D130"/>
    <mergeCell ref="C149:D149"/>
    <mergeCell ref="C168:D168"/>
    <mergeCell ref="C187:D187"/>
    <mergeCell ref="C206:D206"/>
    <mergeCell ref="C100:D100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Витя</cp:lastModifiedBy>
  <cp:lastPrinted>2023-10-11T07:44:27Z</cp:lastPrinted>
  <dcterms:created xsi:type="dcterms:W3CDTF">2022-05-16T14:23:56Z</dcterms:created>
  <dcterms:modified xsi:type="dcterms:W3CDTF">2023-10-13T08:48:50Z</dcterms:modified>
</cp:coreProperties>
</file>