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08" i="1"/>
  <c r="F206"/>
  <c r="L214"/>
  <c r="L215" s="1"/>
  <c r="J214"/>
  <c r="J215" s="1"/>
  <c r="I214"/>
  <c r="I215" s="1"/>
  <c r="H214"/>
  <c r="H215" s="1"/>
  <c r="G214"/>
  <c r="G215" s="1"/>
  <c r="F214"/>
  <c r="F215" s="1"/>
  <c r="L111"/>
  <c r="J108"/>
  <c r="J111" s="1"/>
  <c r="I108"/>
  <c r="I111" s="1"/>
  <c r="H108"/>
  <c r="H111" s="1"/>
  <c r="G108"/>
  <c r="G111" s="1"/>
  <c r="F108"/>
  <c r="F111" s="1"/>
  <c r="A215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B187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8"/>
  <c r="A168"/>
  <c r="L167"/>
  <c r="J167"/>
  <c r="I167"/>
  <c r="H167"/>
  <c r="G167"/>
  <c r="F167"/>
  <c r="B158"/>
  <c r="A158"/>
  <c r="L157"/>
  <c r="L168" s="1"/>
  <c r="J157"/>
  <c r="J168" s="1"/>
  <c r="I157"/>
  <c r="I168" s="1"/>
  <c r="H157"/>
  <c r="H168" s="1"/>
  <c r="G157"/>
  <c r="G168" s="1"/>
  <c r="F157"/>
  <c r="F168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0"/>
  <c r="A130"/>
  <c r="L129"/>
  <c r="J129"/>
  <c r="I129"/>
  <c r="H129"/>
  <c r="G129"/>
  <c r="F129"/>
  <c r="B120"/>
  <c r="A120"/>
  <c r="L119"/>
  <c r="L130" s="1"/>
  <c r="J119"/>
  <c r="J130" s="1"/>
  <c r="I119"/>
  <c r="I130" s="1"/>
  <c r="H119"/>
  <c r="H130" s="1"/>
  <c r="G119"/>
  <c r="G130" s="1"/>
  <c r="F119"/>
  <c r="F130" s="1"/>
  <c r="A111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216" l="1"/>
  <c r="J216"/>
  <c r="I216"/>
  <c r="H216"/>
  <c r="G216"/>
  <c r="F216"/>
</calcChain>
</file>

<file path=xl/sharedStrings.xml><?xml version="1.0" encoding="utf-8"?>
<sst xmlns="http://schemas.openxmlformats.org/spreadsheetml/2006/main" count="337" uniqueCount="108">
  <si>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</si>
  <si>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</si>
  <si>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</si>
  <si>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</si>
  <si>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</si>
  <si>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</si>
  <si>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</si>
  <si>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</si>
  <si>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</si>
  <si>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</si>
  <si>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</si>
  <si>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</si>
  <si>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</si>
  <si>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</si>
  <si>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</si>
  <si>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</si>
  <si>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</si>
  <si>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</si>
  <si>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</si>
  <si>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</si>
  <si>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</si>
  <si>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</si>
  <si>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</si>
  <si>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</si>
  <si>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</si>
  <si>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</si>
  <si>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</si>
  <si>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</si>
  <si>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</si>
  <si>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</si>
  <si>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</si>
  <si>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</si>
  <si>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</si>
  <si>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</si>
  <si>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</si>
  <si>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</si>
  <si>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</si>
  <si>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</si>
  <si>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</si>
  <si>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</si>
  <si>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из говядины</t>
  </si>
  <si>
    <t>Чай с сахаром</t>
  </si>
  <si>
    <t>яблоко</t>
  </si>
  <si>
    <t>54-4г</t>
  </si>
  <si>
    <t>хлеб пшеничный</t>
  </si>
  <si>
    <t>54-21гн</t>
  </si>
  <si>
    <t>Котлета из говядины</t>
  </si>
  <si>
    <t>Яблоко</t>
  </si>
  <si>
    <t>54-4м</t>
  </si>
  <si>
    <t xml:space="preserve">директор </t>
  </si>
  <si>
    <t>МБОУ "Бурдыгинская СОШ</t>
  </si>
  <si>
    <t>54-1з</t>
  </si>
  <si>
    <t>Макароны отварные</t>
  </si>
  <si>
    <t>Чай с лимоном и сахаром</t>
  </si>
  <si>
    <t>54-1г</t>
  </si>
  <si>
    <t>54-3гн</t>
  </si>
  <si>
    <t>пром</t>
  </si>
  <si>
    <t>соус</t>
  </si>
  <si>
    <t>54-3соус</t>
  </si>
  <si>
    <t>Каша вязкая молочная пшенная</t>
  </si>
  <si>
    <t>54-6к</t>
  </si>
  <si>
    <t>какао с молоком</t>
  </si>
  <si>
    <t>54-9к</t>
  </si>
  <si>
    <t>Плов с курицей</t>
  </si>
  <si>
    <t>Компот из смеси сухофруктов</t>
  </si>
  <si>
    <t>Банан</t>
  </si>
  <si>
    <t>54-12м</t>
  </si>
  <si>
    <t>54-11р</t>
  </si>
  <si>
    <t>54-1хн</t>
  </si>
  <si>
    <t>Горошница</t>
  </si>
  <si>
    <t>Компот из свежих яблок</t>
  </si>
  <si>
    <t>Масло сливочное(порциями)</t>
  </si>
  <si>
    <t>54-21г</t>
  </si>
  <si>
    <t>54-32хн</t>
  </si>
  <si>
    <t>Широкова В.А</t>
  </si>
  <si>
    <t>хол.блюдо</t>
  </si>
  <si>
    <t>Яйцо вареное</t>
  </si>
  <si>
    <t>Хлеб ржаной</t>
  </si>
  <si>
    <t>Апельсин</t>
  </si>
  <si>
    <t>54-6о</t>
  </si>
  <si>
    <t>Гуляш из мяса кур</t>
  </si>
  <si>
    <t>банан</t>
  </si>
  <si>
    <t>Компот из сухофруктов</t>
  </si>
  <si>
    <t>54-2м</t>
  </si>
  <si>
    <t>Рис с овощами</t>
  </si>
  <si>
    <t>Биточек из говядины</t>
  </si>
  <si>
    <t>Хлеб пшеничный</t>
  </si>
  <si>
    <t>54-26г</t>
  </si>
  <si>
    <t>54-6м</t>
  </si>
  <si>
    <t>Сыр в нарезке</t>
  </si>
  <si>
    <t>Каша молочная овсяная</t>
  </si>
  <si>
    <t>Чай с молоком и сахаром</t>
  </si>
  <si>
    <t>53-19з</t>
  </si>
  <si>
    <t>54-4гн</t>
  </si>
  <si>
    <t>Капуста тушеная с мясом</t>
  </si>
  <si>
    <t>54-10м</t>
  </si>
  <si>
    <t>Бефстроганов из отварной говядины</t>
  </si>
  <si>
    <t>54-1м</t>
  </si>
  <si>
    <t>Плов из булгура с курицей</t>
  </si>
  <si>
    <t>54-15м</t>
  </si>
  <si>
    <t>54-35хн</t>
  </si>
  <si>
    <t>Каша гречневая</t>
  </si>
  <si>
    <t>Рыба тушеная с овощами(минтай)</t>
  </si>
  <si>
    <t>Соус красный основной</t>
  </si>
  <si>
    <t>54-2г</t>
  </si>
  <si>
    <t>Каша молочная рисовая</t>
  </si>
  <si>
    <t>Какао с молоком</t>
  </si>
  <si>
    <t>54-26к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</si>
</sst>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3" fillId="0" borderId="24" xfId="0" applyFont="1" applyBorder="1" applyAlignment="1" applyProtection="1">
      <alignment horizontal="left"/>
      <protection locked="0"/>
    </xf>
    <xf numFmtId="0" fontId="16" fillId="0" borderId="5" xfId="0" applyFont="1" applyBorder="1" applyAlignment="1">
      <alignment vertical="top" wrapText="1"/>
    </xf>
    <xf numFmtId="0" fontId="15" fillId="0" borderId="24" xfId="0" applyFont="1" applyBorder="1" applyAlignment="1" applyProtection="1">
      <alignment horizontal="left"/>
      <protection locked="0"/>
    </xf>
    <xf numFmtId="0" fontId="16" fillId="0" borderId="25" xfId="0" applyFont="1" applyBorder="1" applyAlignment="1">
      <alignment horizontal="center" vertical="top" wrapText="1"/>
    </xf>
    <xf numFmtId="0" fontId="3" fillId="0" borderId="23" xfId="0" applyFont="1" applyBorder="1"/>
    <xf numFmtId="0" fontId="5" fillId="4" borderId="1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2" fillId="0" borderId="24" xfId="0" applyFont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0" borderId="24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N213" sqref="N2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50</v>
      </c>
      <c r="D1" s="72"/>
      <c r="E1" s="72"/>
      <c r="F1" s="12" t="s">
        <v>16</v>
      </c>
      <c r="G1" s="2" t="s">
        <v>17</v>
      </c>
      <c r="H1" s="73" t="s">
        <v>49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74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200</v>
      </c>
      <c r="G6" s="40">
        <v>8</v>
      </c>
      <c r="H6" s="40">
        <v>10</v>
      </c>
      <c r="I6" s="40">
        <v>38</v>
      </c>
      <c r="J6" s="40">
        <v>275</v>
      </c>
      <c r="K6" s="41" t="s">
        <v>60</v>
      </c>
      <c r="L6" s="40">
        <v>16.63</v>
      </c>
    </row>
    <row r="7" spans="1:12" ht="15">
      <c r="A7" s="23"/>
      <c r="B7" s="15"/>
      <c r="C7" s="11"/>
      <c r="D7" s="6" t="s">
        <v>75</v>
      </c>
      <c r="E7" s="42" t="s">
        <v>76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 t="s">
        <v>79</v>
      </c>
      <c r="L7" s="43">
        <v>12</v>
      </c>
    </row>
    <row r="8" spans="1:12" ht="15">
      <c r="A8" s="23"/>
      <c r="B8" s="15"/>
      <c r="C8" s="11"/>
      <c r="D8" s="7" t="s">
        <v>23</v>
      </c>
      <c r="E8" s="42" t="s">
        <v>77</v>
      </c>
      <c r="F8" s="43">
        <v>15</v>
      </c>
      <c r="G8" s="43">
        <v>1</v>
      </c>
      <c r="H8" s="43">
        <v>0</v>
      </c>
      <c r="I8" s="43">
        <v>5</v>
      </c>
      <c r="J8" s="43">
        <v>26</v>
      </c>
      <c r="K8" s="44" t="s">
        <v>56</v>
      </c>
      <c r="L8" s="43">
        <v>3.2</v>
      </c>
    </row>
    <row r="9" spans="1:12" ht="15">
      <c r="A9" s="23"/>
      <c r="B9" s="15"/>
      <c r="C9" s="11"/>
      <c r="D9" s="7" t="s">
        <v>24</v>
      </c>
      <c r="E9" s="42" t="s">
        <v>78</v>
      </c>
      <c r="F9" s="43">
        <v>145</v>
      </c>
      <c r="G9" s="43">
        <v>1</v>
      </c>
      <c r="H9" s="43">
        <v>0</v>
      </c>
      <c r="I9" s="43">
        <v>12</v>
      </c>
      <c r="J9" s="43">
        <v>55</v>
      </c>
      <c r="K9" s="44" t="s">
        <v>56</v>
      </c>
      <c r="L9" s="43">
        <v>22</v>
      </c>
    </row>
    <row r="10" spans="1:12" ht="15">
      <c r="A10" s="23"/>
      <c r="B10" s="15"/>
      <c r="C10" s="11"/>
      <c r="D10" s="7" t="s">
        <v>22</v>
      </c>
      <c r="E10" s="42" t="s">
        <v>61</v>
      </c>
      <c r="F10" s="43">
        <v>250</v>
      </c>
      <c r="G10" s="43">
        <v>6</v>
      </c>
      <c r="H10" s="43">
        <v>4</v>
      </c>
      <c r="I10" s="43">
        <v>16</v>
      </c>
      <c r="J10" s="43">
        <v>126</v>
      </c>
      <c r="K10" s="44" t="s">
        <v>45</v>
      </c>
      <c r="L10" s="43">
        <v>16.27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</v>
      </c>
      <c r="H13" s="19">
        <f t="shared" si="0"/>
        <v>18</v>
      </c>
      <c r="I13" s="19">
        <f t="shared" si="0"/>
        <v>71</v>
      </c>
      <c r="J13" s="19">
        <f t="shared" si="0"/>
        <v>539</v>
      </c>
      <c r="K13" s="25"/>
      <c r="L13" s="19">
        <f t="shared" ref="L13" si="1">SUM(L6:L12)</f>
        <v>70.099999999999994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650</v>
      </c>
      <c r="G24" s="32">
        <f t="shared" ref="G24:J24" si="4">G13+G23</f>
        <v>21</v>
      </c>
      <c r="H24" s="32">
        <f t="shared" si="4"/>
        <v>18</v>
      </c>
      <c r="I24" s="32">
        <f t="shared" si="4"/>
        <v>71</v>
      </c>
      <c r="J24" s="32">
        <f t="shared" si="4"/>
        <v>539</v>
      </c>
      <c r="K24" s="32"/>
      <c r="L24" s="32">
        <f t="shared" ref="L24" si="5">L13+L23</f>
        <v>70.099999999999994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87</v>
      </c>
      <c r="G25" s="40">
        <v>18</v>
      </c>
      <c r="H25" s="40">
        <v>9</v>
      </c>
      <c r="I25" s="40">
        <v>1</v>
      </c>
      <c r="J25" s="40">
        <v>154</v>
      </c>
      <c r="K25" s="41">
        <v>51</v>
      </c>
      <c r="L25" s="40">
        <v>28.61</v>
      </c>
    </row>
    <row r="26" spans="1:12" ht="15">
      <c r="A26" s="14"/>
      <c r="B26" s="15"/>
      <c r="C26" s="11"/>
      <c r="D26" s="6" t="s">
        <v>21</v>
      </c>
      <c r="E26" s="42" t="s">
        <v>39</v>
      </c>
      <c r="F26" s="43">
        <v>100</v>
      </c>
      <c r="G26" s="43">
        <v>6</v>
      </c>
      <c r="H26" s="43">
        <v>4</v>
      </c>
      <c r="I26" s="43">
        <v>24</v>
      </c>
      <c r="J26" s="43">
        <v>156</v>
      </c>
      <c r="K26" s="44" t="s">
        <v>43</v>
      </c>
      <c r="L26" s="43">
        <v>15.12</v>
      </c>
    </row>
    <row r="27" spans="1:12" ht="15">
      <c r="A27" s="14"/>
      <c r="B27" s="15"/>
      <c r="C27" s="11"/>
      <c r="D27" s="7" t="s">
        <v>23</v>
      </c>
      <c r="E27" s="42" t="s">
        <v>44</v>
      </c>
      <c r="F27" s="43">
        <v>40</v>
      </c>
      <c r="G27" s="43">
        <v>3</v>
      </c>
      <c r="H27" s="43">
        <v>0</v>
      </c>
      <c r="I27" s="43">
        <v>20</v>
      </c>
      <c r="J27" s="43">
        <v>94</v>
      </c>
      <c r="K27" s="44" t="s">
        <v>56</v>
      </c>
      <c r="L27" s="43">
        <v>2.92</v>
      </c>
    </row>
    <row r="28" spans="1:12" ht="15">
      <c r="A28" s="14"/>
      <c r="B28" s="15"/>
      <c r="C28" s="11"/>
      <c r="D28" s="7" t="s">
        <v>24</v>
      </c>
      <c r="E28" s="42" t="s">
        <v>81</v>
      </c>
      <c r="F28" s="43">
        <v>100</v>
      </c>
      <c r="G28" s="43">
        <v>1</v>
      </c>
      <c r="H28" s="43">
        <v>0</v>
      </c>
      <c r="I28" s="43">
        <v>20</v>
      </c>
      <c r="J28" s="43">
        <v>81</v>
      </c>
      <c r="K28" s="44" t="s">
        <v>56</v>
      </c>
      <c r="L28" s="43">
        <v>18</v>
      </c>
    </row>
    <row r="29" spans="1:12" ht="15">
      <c r="A29" s="14"/>
      <c r="B29" s="15"/>
      <c r="C29" s="11"/>
      <c r="D29" s="7" t="s">
        <v>22</v>
      </c>
      <c r="E29" s="42" t="s">
        <v>70</v>
      </c>
      <c r="F29" s="43">
        <v>200</v>
      </c>
      <c r="G29" s="43">
        <v>0</v>
      </c>
      <c r="H29" s="43">
        <v>0</v>
      </c>
      <c r="I29" s="43">
        <v>10</v>
      </c>
      <c r="J29" s="43">
        <v>42</v>
      </c>
      <c r="K29" s="44" t="s">
        <v>68</v>
      </c>
      <c r="L29" s="43">
        <v>5.45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527</v>
      </c>
      <c r="G32" s="19">
        <f t="shared" ref="G32" si="6">SUM(G25:G31)</f>
        <v>28</v>
      </c>
      <c r="H32" s="19">
        <f t="shared" ref="H32" si="7">SUM(H25:H31)</f>
        <v>13</v>
      </c>
      <c r="I32" s="19">
        <f t="shared" ref="I32" si="8">SUM(I25:I31)</f>
        <v>75</v>
      </c>
      <c r="J32" s="19">
        <f t="shared" ref="J32:L32" si="9">SUM(J25:J31)</f>
        <v>527</v>
      </c>
      <c r="K32" s="25"/>
      <c r="L32" s="19">
        <f t="shared" si="9"/>
        <v>70.100000000000009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527</v>
      </c>
      <c r="G43" s="32">
        <f t="shared" ref="G43" si="14">G32+G42</f>
        <v>28</v>
      </c>
      <c r="H43" s="32">
        <f t="shared" ref="H43" si="15">H32+H42</f>
        <v>13</v>
      </c>
      <c r="I43" s="32">
        <f t="shared" ref="I43" si="16">I32+I42</f>
        <v>75</v>
      </c>
      <c r="J43" s="32">
        <f t="shared" ref="J43:L43" si="17">J32+J42</f>
        <v>527</v>
      </c>
      <c r="K43" s="32"/>
      <c r="L43" s="32">
        <f t="shared" si="17"/>
        <v>70.100000000000009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100</v>
      </c>
      <c r="G44" s="40">
        <v>4</v>
      </c>
      <c r="H44" s="40">
        <v>3</v>
      </c>
      <c r="I44" s="40">
        <v>22</v>
      </c>
      <c r="J44" s="40">
        <v>131</v>
      </c>
      <c r="K44" s="41" t="s">
        <v>54</v>
      </c>
      <c r="L44" s="40">
        <v>9.0500000000000007</v>
      </c>
    </row>
    <row r="45" spans="1:12" ht="15">
      <c r="A45" s="23"/>
      <c r="B45" s="15"/>
      <c r="C45" s="11"/>
      <c r="D45" s="6" t="s">
        <v>21</v>
      </c>
      <c r="E45" s="42" t="s">
        <v>40</v>
      </c>
      <c r="F45" s="43">
        <v>80</v>
      </c>
      <c r="G45" s="43">
        <v>14</v>
      </c>
      <c r="H45" s="43">
        <v>13</v>
      </c>
      <c r="I45" s="43">
        <v>3</v>
      </c>
      <c r="J45" s="43">
        <v>186</v>
      </c>
      <c r="K45" s="44" t="s">
        <v>83</v>
      </c>
      <c r="L45" s="43">
        <v>35.119999999999997</v>
      </c>
    </row>
    <row r="46" spans="1:12" ht="15">
      <c r="A46" s="23"/>
      <c r="B46" s="15"/>
      <c r="C46" s="11"/>
      <c r="D46" s="7" t="s">
        <v>23</v>
      </c>
      <c r="E46" s="42" t="s">
        <v>44</v>
      </c>
      <c r="F46" s="43">
        <v>40</v>
      </c>
      <c r="G46" s="43">
        <v>3</v>
      </c>
      <c r="H46" s="43">
        <v>0</v>
      </c>
      <c r="I46" s="43">
        <v>20</v>
      </c>
      <c r="J46" s="43">
        <v>94</v>
      </c>
      <c r="K46" s="44" t="s">
        <v>56</v>
      </c>
      <c r="L46" s="43">
        <v>3.33</v>
      </c>
    </row>
    <row r="47" spans="1:12" ht="15">
      <c r="A47" s="23"/>
      <c r="B47" s="15"/>
      <c r="C47" s="11"/>
      <c r="D47" s="7" t="s">
        <v>24</v>
      </c>
      <c r="E47" s="42" t="s">
        <v>47</v>
      </c>
      <c r="F47" s="43">
        <v>100</v>
      </c>
      <c r="G47" s="43">
        <v>0</v>
      </c>
      <c r="H47" s="43">
        <v>0</v>
      </c>
      <c r="I47" s="43">
        <v>10</v>
      </c>
      <c r="J47" s="43">
        <v>44</v>
      </c>
      <c r="K47" s="44" t="s">
        <v>56</v>
      </c>
      <c r="L47" s="43">
        <v>17</v>
      </c>
    </row>
    <row r="48" spans="1:12" ht="15">
      <c r="A48" s="23"/>
      <c r="B48" s="15"/>
      <c r="C48" s="11"/>
      <c r="D48" s="7" t="s">
        <v>22</v>
      </c>
      <c r="E48" s="42" t="s">
        <v>82</v>
      </c>
      <c r="F48" s="43">
        <v>200</v>
      </c>
      <c r="G48" s="43">
        <v>1</v>
      </c>
      <c r="H48" s="43">
        <v>0</v>
      </c>
      <c r="I48" s="43">
        <v>20</v>
      </c>
      <c r="J48" s="43">
        <v>81</v>
      </c>
      <c r="K48" s="44" t="s">
        <v>68</v>
      </c>
      <c r="L48" s="43">
        <v>5.6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22</v>
      </c>
      <c r="H51" s="19">
        <f t="shared" ref="H51" si="19">SUM(H44:H50)</f>
        <v>16</v>
      </c>
      <c r="I51" s="19">
        <f t="shared" ref="I51" si="20">SUM(I44:I50)</f>
        <v>75</v>
      </c>
      <c r="J51" s="19">
        <f t="shared" ref="J51:L51" si="21">SUM(J44:J50)</f>
        <v>536</v>
      </c>
      <c r="K51" s="25"/>
      <c r="L51" s="19">
        <f t="shared" si="21"/>
        <v>70.099999999999994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520</v>
      </c>
      <c r="G62" s="32">
        <f t="shared" ref="G62" si="26">G51+G61</f>
        <v>22</v>
      </c>
      <c r="H62" s="32">
        <f t="shared" ref="H62" si="27">H51+H61</f>
        <v>16</v>
      </c>
      <c r="I62" s="32">
        <f t="shared" ref="I62" si="28">I51+I61</f>
        <v>75</v>
      </c>
      <c r="J62" s="32">
        <f t="shared" ref="J62:L62" si="29">J51+J61</f>
        <v>536</v>
      </c>
      <c r="K62" s="32"/>
      <c r="L62" s="32">
        <f t="shared" si="29"/>
        <v>70.099999999999994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150</v>
      </c>
      <c r="G63" s="40">
        <v>3.2</v>
      </c>
      <c r="H63" s="40">
        <v>6</v>
      </c>
      <c r="I63" s="40">
        <v>26</v>
      </c>
      <c r="J63" s="40">
        <v>168</v>
      </c>
      <c r="K63" s="41" t="s">
        <v>87</v>
      </c>
      <c r="L63" s="40">
        <v>8.25</v>
      </c>
    </row>
    <row r="64" spans="1:12" ht="15">
      <c r="A64" s="23"/>
      <c r="B64" s="15"/>
      <c r="C64" s="11"/>
      <c r="D64" s="6" t="s">
        <v>21</v>
      </c>
      <c r="E64" s="42" t="s">
        <v>85</v>
      </c>
      <c r="F64" s="43">
        <v>50</v>
      </c>
      <c r="G64" s="43">
        <v>9</v>
      </c>
      <c r="H64" s="43">
        <v>8</v>
      </c>
      <c r="I64" s="43">
        <v>8</v>
      </c>
      <c r="J64" s="43">
        <v>148</v>
      </c>
      <c r="K64" s="44" t="s">
        <v>88</v>
      </c>
      <c r="L64" s="43">
        <v>34.33</v>
      </c>
    </row>
    <row r="65" spans="1:12" ht="15">
      <c r="A65" s="23"/>
      <c r="B65" s="15"/>
      <c r="C65" s="11"/>
      <c r="D65" s="7" t="s">
        <v>24</v>
      </c>
      <c r="E65" s="42" t="s">
        <v>78</v>
      </c>
      <c r="F65" s="43">
        <v>150</v>
      </c>
      <c r="G65" s="43">
        <v>1</v>
      </c>
      <c r="H65" s="43">
        <v>0</v>
      </c>
      <c r="I65" s="43">
        <v>12</v>
      </c>
      <c r="J65" s="43">
        <v>57</v>
      </c>
      <c r="K65" s="44" t="s">
        <v>56</v>
      </c>
      <c r="L65" s="43">
        <v>19</v>
      </c>
    </row>
    <row r="66" spans="1:12" ht="15">
      <c r="A66" s="23"/>
      <c r="B66" s="15"/>
      <c r="C66" s="11"/>
      <c r="D66" s="7" t="s">
        <v>22</v>
      </c>
      <c r="E66" s="42" t="s">
        <v>64</v>
      </c>
      <c r="F66" s="43">
        <v>200</v>
      </c>
      <c r="G66" s="43">
        <v>1</v>
      </c>
      <c r="H66" s="43">
        <v>0</v>
      </c>
      <c r="I66" s="43">
        <v>20</v>
      </c>
      <c r="J66" s="43">
        <v>81</v>
      </c>
      <c r="K66" s="44" t="s">
        <v>68</v>
      </c>
      <c r="L66" s="43">
        <v>5.6</v>
      </c>
    </row>
    <row r="67" spans="1:12" ht="15">
      <c r="A67" s="23"/>
      <c r="B67" s="15"/>
      <c r="C67" s="11"/>
      <c r="D67" s="7" t="s">
        <v>23</v>
      </c>
      <c r="E67" s="42" t="s">
        <v>86</v>
      </c>
      <c r="F67" s="43">
        <v>30</v>
      </c>
      <c r="G67" s="43">
        <v>2</v>
      </c>
      <c r="H67" s="43">
        <v>0</v>
      </c>
      <c r="I67" s="43">
        <v>15</v>
      </c>
      <c r="J67" s="43">
        <v>70</v>
      </c>
      <c r="K67" s="44" t="s">
        <v>56</v>
      </c>
      <c r="L67" s="43">
        <v>2.92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16.2</v>
      </c>
      <c r="H70" s="19">
        <f t="shared" ref="H70" si="31">SUM(H63:H69)</f>
        <v>14</v>
      </c>
      <c r="I70" s="19">
        <f t="shared" ref="I70" si="32">SUM(I63:I69)</f>
        <v>81</v>
      </c>
      <c r="J70" s="19">
        <f t="shared" ref="J70:L70" si="33">SUM(J63:J69)</f>
        <v>524</v>
      </c>
      <c r="K70" s="25"/>
      <c r="L70" s="19">
        <f t="shared" si="33"/>
        <v>70.099999999999994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580</v>
      </c>
      <c r="G81" s="32">
        <f t="shared" ref="G81" si="38">G70+G80</f>
        <v>16.2</v>
      </c>
      <c r="H81" s="32">
        <f t="shared" ref="H81" si="39">H70+H80</f>
        <v>14</v>
      </c>
      <c r="I81" s="32">
        <f t="shared" ref="I81" si="40">I70+I80</f>
        <v>81</v>
      </c>
      <c r="J81" s="32">
        <f t="shared" ref="J81:L81" si="41">J70+J80</f>
        <v>524</v>
      </c>
      <c r="K81" s="32"/>
      <c r="L81" s="32">
        <f t="shared" si="41"/>
        <v>70.099999999999994</v>
      </c>
    </row>
    <row r="82" spans="1:12" ht="15">
      <c r="A82" s="20">
        <v>1</v>
      </c>
      <c r="B82" s="21">
        <v>5</v>
      </c>
      <c r="C82" s="22" t="s">
        <v>20</v>
      </c>
      <c r="D82" s="5"/>
      <c r="E82" s="39" t="s">
        <v>71</v>
      </c>
      <c r="F82" s="40">
        <v>10</v>
      </c>
      <c r="G82" s="40">
        <v>0</v>
      </c>
      <c r="H82" s="40">
        <v>7</v>
      </c>
      <c r="I82" s="40">
        <v>0</v>
      </c>
      <c r="J82" s="40">
        <v>66</v>
      </c>
      <c r="K82" s="41" t="s">
        <v>92</v>
      </c>
      <c r="L82" s="40">
        <v>12.62</v>
      </c>
    </row>
    <row r="83" spans="1:12" ht="15">
      <c r="A83" s="23"/>
      <c r="B83" s="15"/>
      <c r="C83" s="11"/>
      <c r="D83" s="6" t="s">
        <v>75</v>
      </c>
      <c r="E83" s="42" t="s">
        <v>89</v>
      </c>
      <c r="F83" s="43">
        <v>23</v>
      </c>
      <c r="G83" s="43">
        <v>23</v>
      </c>
      <c r="H83" s="43">
        <v>5</v>
      </c>
      <c r="I83" s="43">
        <v>7</v>
      </c>
      <c r="J83" s="43">
        <v>82</v>
      </c>
      <c r="K83" s="44" t="s">
        <v>51</v>
      </c>
      <c r="L83" s="43">
        <v>18.079999999999998</v>
      </c>
    </row>
    <row r="84" spans="1:12" ht="15">
      <c r="A84" s="23"/>
      <c r="B84" s="15"/>
      <c r="C84" s="11"/>
      <c r="D84" s="7" t="s">
        <v>21</v>
      </c>
      <c r="E84" s="42" t="s">
        <v>90</v>
      </c>
      <c r="F84" s="43">
        <v>100</v>
      </c>
      <c r="G84" s="43">
        <v>4</v>
      </c>
      <c r="H84" s="43">
        <v>6</v>
      </c>
      <c r="I84" s="43">
        <v>17</v>
      </c>
      <c r="J84" s="43">
        <v>136</v>
      </c>
      <c r="K84" s="44" t="s">
        <v>62</v>
      </c>
      <c r="L84" s="43">
        <v>4.4000000000000004</v>
      </c>
    </row>
    <row r="85" spans="1:12" ht="15">
      <c r="A85" s="23"/>
      <c r="B85" s="15"/>
      <c r="C85" s="11"/>
      <c r="D85" s="7" t="s">
        <v>75</v>
      </c>
      <c r="E85" s="42" t="s">
        <v>76</v>
      </c>
      <c r="F85" s="43">
        <v>40</v>
      </c>
      <c r="G85" s="43">
        <v>5</v>
      </c>
      <c r="H85" s="43">
        <v>4</v>
      </c>
      <c r="I85" s="43">
        <v>0</v>
      </c>
      <c r="J85" s="43">
        <v>57</v>
      </c>
      <c r="K85" s="44" t="s">
        <v>79</v>
      </c>
      <c r="L85" s="43">
        <v>11</v>
      </c>
    </row>
    <row r="86" spans="1:12" ht="15">
      <c r="A86" s="23"/>
      <c r="B86" s="15"/>
      <c r="C86" s="11"/>
      <c r="D86" s="7" t="s">
        <v>22</v>
      </c>
      <c r="E86" s="42" t="s">
        <v>91</v>
      </c>
      <c r="F86" s="43">
        <v>150</v>
      </c>
      <c r="G86" s="43">
        <v>1</v>
      </c>
      <c r="H86" s="43">
        <v>1</v>
      </c>
      <c r="I86" s="43">
        <v>6</v>
      </c>
      <c r="J86" s="43">
        <v>38</v>
      </c>
      <c r="K86" s="44" t="s">
        <v>93</v>
      </c>
      <c r="L86" s="43">
        <v>4.5</v>
      </c>
    </row>
    <row r="87" spans="1:12" ht="15">
      <c r="A87" s="23"/>
      <c r="B87" s="15"/>
      <c r="C87" s="11"/>
      <c r="D87" s="6" t="s">
        <v>23</v>
      </c>
      <c r="E87" s="42" t="s">
        <v>77</v>
      </c>
      <c r="F87" s="43">
        <v>60</v>
      </c>
      <c r="G87" s="43">
        <v>4</v>
      </c>
      <c r="H87" s="43">
        <v>1</v>
      </c>
      <c r="I87" s="43">
        <v>20</v>
      </c>
      <c r="J87" s="43">
        <v>103</v>
      </c>
      <c r="K87" s="44" t="s">
        <v>56</v>
      </c>
      <c r="L87" s="43">
        <v>3.5</v>
      </c>
    </row>
    <row r="88" spans="1:12" ht="15">
      <c r="A88" s="23"/>
      <c r="B88" s="15"/>
      <c r="C88" s="11"/>
      <c r="D88" s="6" t="s">
        <v>24</v>
      </c>
      <c r="E88" s="42" t="s">
        <v>47</v>
      </c>
      <c r="F88" s="43">
        <v>120</v>
      </c>
      <c r="G88" s="43">
        <v>1</v>
      </c>
      <c r="H88" s="43">
        <v>1</v>
      </c>
      <c r="I88" s="43">
        <v>12</v>
      </c>
      <c r="J88" s="43">
        <v>53</v>
      </c>
      <c r="K88" s="44" t="s">
        <v>56</v>
      </c>
      <c r="L88" s="43">
        <v>16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38</v>
      </c>
      <c r="H89" s="19">
        <f t="shared" ref="H89" si="43">SUM(H82:H88)</f>
        <v>25</v>
      </c>
      <c r="I89" s="19">
        <f t="shared" ref="I89" si="44">SUM(I82:I88)</f>
        <v>62</v>
      </c>
      <c r="J89" s="19">
        <f t="shared" ref="J89:L89" si="45">SUM(J82:J88)</f>
        <v>535</v>
      </c>
      <c r="K89" s="25"/>
      <c r="L89" s="19">
        <f t="shared" si="45"/>
        <v>70.099999999999994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">
      <c r="A100" s="60">
        <v>1</v>
      </c>
      <c r="B100" s="61">
        <v>5</v>
      </c>
      <c r="C100" s="69" t="s">
        <v>4</v>
      </c>
      <c r="D100" s="70"/>
      <c r="E100" s="62"/>
      <c r="F100" s="63">
        <f>F99+F89</f>
        <v>503</v>
      </c>
      <c r="G100" s="63">
        <f>G99+G89</f>
        <v>38</v>
      </c>
      <c r="H100" s="63">
        <f>H99+H89</f>
        <v>25</v>
      </c>
      <c r="I100" s="63">
        <f>I99+I89</f>
        <v>62</v>
      </c>
      <c r="J100" s="63">
        <f>J99+J89</f>
        <v>535</v>
      </c>
      <c r="K100" s="64"/>
      <c r="L100" s="63">
        <f>L99+L89</f>
        <v>70.099999999999994</v>
      </c>
    </row>
    <row r="101" spans="1:12" ht="15">
      <c r="A101" s="23"/>
      <c r="B101" s="15"/>
      <c r="C101" s="51"/>
      <c r="D101" s="65" t="s">
        <v>21</v>
      </c>
      <c r="E101" s="56" t="s">
        <v>94</v>
      </c>
      <c r="F101" s="53">
        <v>100</v>
      </c>
      <c r="G101" s="53">
        <v>11</v>
      </c>
      <c r="H101" s="53">
        <v>11</v>
      </c>
      <c r="I101" s="53">
        <v>7</v>
      </c>
      <c r="J101" s="53">
        <v>170</v>
      </c>
      <c r="K101" s="58" t="s">
        <v>95</v>
      </c>
      <c r="L101" s="53">
        <v>38.200000000000003</v>
      </c>
    </row>
    <row r="102" spans="1:12" ht="15">
      <c r="A102" s="23">
        <v>1</v>
      </c>
      <c r="B102" s="15">
        <v>6</v>
      </c>
      <c r="C102" s="51" t="s">
        <v>20</v>
      </c>
      <c r="D102" s="65" t="s">
        <v>22</v>
      </c>
      <c r="E102" s="56" t="s">
        <v>82</v>
      </c>
      <c r="F102" s="53">
        <v>200</v>
      </c>
      <c r="G102" s="53">
        <v>1</v>
      </c>
      <c r="H102" s="53">
        <v>0</v>
      </c>
      <c r="I102" s="53">
        <v>20</v>
      </c>
      <c r="J102" s="53">
        <v>81</v>
      </c>
      <c r="K102" s="58" t="s">
        <v>68</v>
      </c>
      <c r="L102" s="53">
        <v>5.7</v>
      </c>
    </row>
    <row r="103" spans="1:12" ht="15">
      <c r="A103" s="23"/>
      <c r="B103" s="15"/>
      <c r="C103" s="51"/>
      <c r="D103" s="65" t="s">
        <v>23</v>
      </c>
      <c r="E103" s="56" t="s">
        <v>86</v>
      </c>
      <c r="F103" s="53">
        <v>40</v>
      </c>
      <c r="G103" s="53">
        <v>2</v>
      </c>
      <c r="H103" s="53">
        <v>0</v>
      </c>
      <c r="I103" s="53">
        <v>15</v>
      </c>
      <c r="J103" s="53">
        <v>70</v>
      </c>
      <c r="K103" s="58" t="s">
        <v>56</v>
      </c>
      <c r="L103" s="53">
        <v>3.2</v>
      </c>
    </row>
    <row r="104" spans="1:12" ht="15">
      <c r="A104" s="23"/>
      <c r="B104" s="15"/>
      <c r="C104" s="51"/>
      <c r="D104" s="65" t="s">
        <v>24</v>
      </c>
      <c r="E104" s="56" t="s">
        <v>81</v>
      </c>
      <c r="F104" s="53">
        <v>150</v>
      </c>
      <c r="G104" s="53">
        <v>2</v>
      </c>
      <c r="H104" s="53">
        <v>1</v>
      </c>
      <c r="I104" s="53">
        <v>32</v>
      </c>
      <c r="J104" s="53">
        <v>142</v>
      </c>
      <c r="K104" s="58" t="s">
        <v>56</v>
      </c>
      <c r="L104" s="53">
        <v>23</v>
      </c>
    </row>
    <row r="105" spans="1:12" ht="15">
      <c r="A105" s="23"/>
      <c r="B105" s="15"/>
      <c r="C105" s="51"/>
      <c r="D105" s="55"/>
      <c r="E105" s="56"/>
      <c r="F105" s="53"/>
      <c r="G105" s="53"/>
      <c r="H105" s="53"/>
      <c r="I105" s="53"/>
      <c r="J105" s="53"/>
      <c r="K105" s="58"/>
      <c r="L105" s="53"/>
    </row>
    <row r="106" spans="1:12" ht="15">
      <c r="A106" s="23"/>
      <c r="B106" s="15"/>
      <c r="C106" s="51"/>
      <c r="D106" s="55"/>
      <c r="E106" s="56"/>
      <c r="F106" s="53"/>
      <c r="G106" s="53"/>
      <c r="H106" s="53"/>
      <c r="I106" s="53"/>
      <c r="J106" s="53"/>
      <c r="K106" s="58"/>
      <c r="L106" s="53"/>
    </row>
    <row r="107" spans="1:12" ht="15">
      <c r="A107" s="23"/>
      <c r="B107" s="15"/>
      <c r="C107" s="51"/>
      <c r="D107" s="55"/>
      <c r="E107" s="56"/>
      <c r="F107" s="53"/>
      <c r="G107" s="53"/>
      <c r="H107" s="53"/>
      <c r="I107" s="53"/>
      <c r="J107" s="53"/>
      <c r="K107" s="54"/>
      <c r="L107" s="53"/>
    </row>
    <row r="108" spans="1:12" ht="15">
      <c r="A108" s="23"/>
      <c r="B108" s="15"/>
      <c r="C108" s="51"/>
      <c r="D108" s="57" t="s">
        <v>33</v>
      </c>
      <c r="E108" s="56"/>
      <c r="F108" s="53">
        <f>SUM(F102:F107)</f>
        <v>390</v>
      </c>
      <c r="G108" s="53">
        <f>SUM(G102:G107)</f>
        <v>5</v>
      </c>
      <c r="H108" s="53">
        <f>SUM(H102:H107)</f>
        <v>1</v>
      </c>
      <c r="I108" s="53">
        <f>SUM(I102:I107)</f>
        <v>67</v>
      </c>
      <c r="J108" s="53">
        <f>SUM(J102:J107)</f>
        <v>293</v>
      </c>
      <c r="K108" s="54"/>
      <c r="L108" s="53">
        <f>SUM(L101:L107)</f>
        <v>70.100000000000009</v>
      </c>
    </row>
    <row r="109" spans="1:12" ht="15">
      <c r="A109" s="23"/>
      <c r="B109" s="15"/>
      <c r="C109" s="51"/>
      <c r="D109" s="57"/>
      <c r="E109" s="56"/>
      <c r="F109" s="53"/>
      <c r="G109" s="53"/>
      <c r="H109" s="53"/>
      <c r="I109" s="53"/>
      <c r="J109" s="53"/>
      <c r="K109" s="54"/>
      <c r="L109" s="53"/>
    </row>
    <row r="110" spans="1:12" ht="15">
      <c r="A110" s="23"/>
      <c r="B110" s="15"/>
      <c r="C110" s="51"/>
      <c r="D110" s="57"/>
      <c r="E110" s="56"/>
      <c r="F110" s="53"/>
      <c r="G110" s="53"/>
      <c r="H110" s="53"/>
      <c r="I110" s="53"/>
      <c r="J110" s="53"/>
      <c r="K110" s="54"/>
      <c r="L110" s="53"/>
    </row>
    <row r="111" spans="1:12" ht="15.75" customHeight="1">
      <c r="A111" s="29">
        <f>A82</f>
        <v>1</v>
      </c>
      <c r="B111" s="30">
        <v>6</v>
      </c>
      <c r="C111" s="66" t="s">
        <v>4</v>
      </c>
      <c r="D111" s="67"/>
      <c r="E111" s="31"/>
      <c r="F111" s="32">
        <f>F108</f>
        <v>390</v>
      </c>
      <c r="G111" s="32">
        <f>G108</f>
        <v>5</v>
      </c>
      <c r="H111" s="32">
        <f>H108</f>
        <v>1</v>
      </c>
      <c r="I111" s="32">
        <f>I108</f>
        <v>67</v>
      </c>
      <c r="J111" s="32">
        <f>J108</f>
        <v>293</v>
      </c>
      <c r="K111" s="32"/>
      <c r="L111" s="32">
        <f>L108</f>
        <v>70.100000000000009</v>
      </c>
    </row>
    <row r="112" spans="1:12" ht="15">
      <c r="A112" s="20">
        <v>2</v>
      </c>
      <c r="B112" s="21">
        <v>1</v>
      </c>
      <c r="C112" s="22" t="s">
        <v>20</v>
      </c>
      <c r="D112" s="5" t="s">
        <v>21</v>
      </c>
      <c r="E112" s="39" t="s">
        <v>52</v>
      </c>
      <c r="F112" s="40">
        <v>100</v>
      </c>
      <c r="G112" s="40">
        <v>4</v>
      </c>
      <c r="H112" s="40">
        <v>3</v>
      </c>
      <c r="I112" s="40">
        <v>22</v>
      </c>
      <c r="J112" s="40">
        <v>131</v>
      </c>
      <c r="K112" s="41" t="s">
        <v>54</v>
      </c>
      <c r="L112" s="40">
        <v>15.7</v>
      </c>
    </row>
    <row r="113" spans="1:12" ht="15">
      <c r="A113" s="23"/>
      <c r="B113" s="15"/>
      <c r="C113" s="11"/>
      <c r="D113" s="6" t="s">
        <v>21</v>
      </c>
      <c r="E113" s="42" t="s">
        <v>96</v>
      </c>
      <c r="F113" s="43">
        <v>80</v>
      </c>
      <c r="G113" s="43">
        <v>12</v>
      </c>
      <c r="H113" s="43">
        <v>12</v>
      </c>
      <c r="I113" s="43">
        <v>2</v>
      </c>
      <c r="J113" s="43">
        <v>167</v>
      </c>
      <c r="K113" s="44" t="s">
        <v>97</v>
      </c>
      <c r="L113" s="43">
        <v>23.5</v>
      </c>
    </row>
    <row r="114" spans="1:12" ht="15">
      <c r="A114" s="23"/>
      <c r="B114" s="15"/>
      <c r="C114" s="11"/>
      <c r="D114" s="7" t="s">
        <v>22</v>
      </c>
      <c r="E114" s="42" t="s">
        <v>53</v>
      </c>
      <c r="F114" s="43">
        <v>200</v>
      </c>
      <c r="G114" s="43">
        <v>0</v>
      </c>
      <c r="H114" s="43">
        <v>0</v>
      </c>
      <c r="I114" s="43">
        <v>7</v>
      </c>
      <c r="J114" s="43">
        <v>28</v>
      </c>
      <c r="K114" s="44" t="s">
        <v>55</v>
      </c>
      <c r="L114" s="43">
        <v>4.4000000000000004</v>
      </c>
    </row>
    <row r="115" spans="1:12" ht="15">
      <c r="A115" s="23"/>
      <c r="B115" s="15"/>
      <c r="C115" s="11"/>
      <c r="D115" s="7" t="s">
        <v>24</v>
      </c>
      <c r="E115" s="42" t="s">
        <v>65</v>
      </c>
      <c r="F115" s="43">
        <v>150</v>
      </c>
      <c r="G115" s="43">
        <v>2</v>
      </c>
      <c r="H115" s="43">
        <v>1</v>
      </c>
      <c r="I115" s="43">
        <v>32</v>
      </c>
      <c r="J115" s="43">
        <v>142</v>
      </c>
      <c r="K115" s="44" t="s">
        <v>56</v>
      </c>
      <c r="L115" s="43">
        <v>23</v>
      </c>
    </row>
    <row r="116" spans="1:12" ht="15">
      <c r="A116" s="23"/>
      <c r="B116" s="15"/>
      <c r="C116" s="11"/>
      <c r="D116" s="7" t="s">
        <v>23</v>
      </c>
      <c r="E116" s="42" t="s">
        <v>44</v>
      </c>
      <c r="F116" s="43">
        <v>30</v>
      </c>
      <c r="G116" s="43">
        <v>2</v>
      </c>
      <c r="H116" s="43">
        <v>0</v>
      </c>
      <c r="I116" s="43">
        <v>15</v>
      </c>
      <c r="J116" s="43">
        <v>71</v>
      </c>
      <c r="K116" s="44" t="s">
        <v>56</v>
      </c>
      <c r="L116" s="43">
        <v>3.5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SUM(F112:F118)</f>
        <v>560</v>
      </c>
      <c r="G119" s="19">
        <f t="shared" ref="G119:J119" si="46">SUM(G112:G118)</f>
        <v>20</v>
      </c>
      <c r="H119" s="19">
        <f t="shared" si="46"/>
        <v>16</v>
      </c>
      <c r="I119" s="19">
        <f t="shared" si="46"/>
        <v>78</v>
      </c>
      <c r="J119" s="19">
        <f t="shared" si="46"/>
        <v>539</v>
      </c>
      <c r="K119" s="25"/>
      <c r="L119" s="19">
        <f t="shared" ref="L119" si="47">SUM(L112:L118)</f>
        <v>70.099999999999994</v>
      </c>
    </row>
    <row r="120" spans="1:12" ht="15">
      <c r="A120" s="26">
        <f>A112</f>
        <v>2</v>
      </c>
      <c r="B120" s="13">
        <f>B112</f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48">SUM(G120:G128)</f>
        <v>0</v>
      </c>
      <c r="H129" s="19">
        <f t="shared" si="48"/>
        <v>0</v>
      </c>
      <c r="I129" s="19">
        <f t="shared" si="48"/>
        <v>0</v>
      </c>
      <c r="J129" s="19">
        <f t="shared" si="48"/>
        <v>0</v>
      </c>
      <c r="K129" s="25"/>
      <c r="L129" s="19">
        <f t="shared" ref="L129" si="49">SUM(L120:L128)</f>
        <v>0</v>
      </c>
    </row>
    <row r="130" spans="1:12" ht="15">
      <c r="A130" s="29">
        <f>A112</f>
        <v>2</v>
      </c>
      <c r="B130" s="30">
        <f>B112</f>
        <v>1</v>
      </c>
      <c r="C130" s="66" t="s">
        <v>4</v>
      </c>
      <c r="D130" s="67"/>
      <c r="E130" s="31"/>
      <c r="F130" s="32">
        <f>F119+F129</f>
        <v>560</v>
      </c>
      <c r="G130" s="32">
        <f t="shared" ref="G130" si="50">G119+G129</f>
        <v>20</v>
      </c>
      <c r="H130" s="32">
        <f t="shared" ref="H130" si="51">H119+H129</f>
        <v>16</v>
      </c>
      <c r="I130" s="32">
        <f t="shared" ref="I130" si="52">I119+I129</f>
        <v>78</v>
      </c>
      <c r="J130" s="32">
        <f t="shared" ref="J130:L130" si="53">J119+J129</f>
        <v>539</v>
      </c>
      <c r="K130" s="32"/>
      <c r="L130" s="32">
        <f t="shared" si="53"/>
        <v>70.099999999999994</v>
      </c>
    </row>
    <row r="131" spans="1:12" ht="15">
      <c r="A131" s="14">
        <v>2</v>
      </c>
      <c r="B131" s="15">
        <v>2</v>
      </c>
      <c r="C131" s="22" t="s">
        <v>20</v>
      </c>
      <c r="D131" s="5" t="s">
        <v>75</v>
      </c>
      <c r="E131" s="39" t="s">
        <v>76</v>
      </c>
      <c r="F131" s="40">
        <v>40</v>
      </c>
      <c r="G131" s="40">
        <v>5</v>
      </c>
      <c r="H131" s="40">
        <v>4</v>
      </c>
      <c r="I131" s="40">
        <v>0</v>
      </c>
      <c r="J131" s="40">
        <v>57</v>
      </c>
      <c r="K131" s="41" t="s">
        <v>79</v>
      </c>
      <c r="L131" s="40">
        <v>12</v>
      </c>
    </row>
    <row r="132" spans="1:12" ht="15">
      <c r="A132" s="14"/>
      <c r="B132" s="15"/>
      <c r="C132" s="11"/>
      <c r="D132" s="6" t="s">
        <v>21</v>
      </c>
      <c r="E132" s="42" t="s">
        <v>98</v>
      </c>
      <c r="F132" s="43">
        <v>160</v>
      </c>
      <c r="G132" s="43">
        <v>16</v>
      </c>
      <c r="H132" s="43">
        <v>7</v>
      </c>
      <c r="I132" s="43">
        <v>31</v>
      </c>
      <c r="J132" s="43">
        <v>250</v>
      </c>
      <c r="K132" s="44" t="s">
        <v>99</v>
      </c>
      <c r="L132" s="43">
        <v>32.299999999999997</v>
      </c>
    </row>
    <row r="133" spans="1:12" ht="15">
      <c r="A133" s="14"/>
      <c r="B133" s="15"/>
      <c r="C133" s="11"/>
      <c r="D133" s="7" t="s">
        <v>22</v>
      </c>
      <c r="E133" s="42" t="s">
        <v>82</v>
      </c>
      <c r="F133" s="43">
        <v>200</v>
      </c>
      <c r="G133" s="43">
        <v>0</v>
      </c>
      <c r="H133" s="43">
        <v>0</v>
      </c>
      <c r="I133" s="43">
        <v>20</v>
      </c>
      <c r="J133" s="43">
        <v>81</v>
      </c>
      <c r="K133" s="44" t="s">
        <v>100</v>
      </c>
      <c r="L133" s="43">
        <v>5.6</v>
      </c>
    </row>
    <row r="134" spans="1:12" ht="15">
      <c r="A134" s="14"/>
      <c r="B134" s="15"/>
      <c r="C134" s="11"/>
      <c r="D134" s="7" t="s">
        <v>23</v>
      </c>
      <c r="E134" s="42" t="s">
        <v>44</v>
      </c>
      <c r="F134" s="43">
        <v>40</v>
      </c>
      <c r="G134" s="43">
        <v>3</v>
      </c>
      <c r="H134" s="43">
        <v>0</v>
      </c>
      <c r="I134" s="43">
        <v>20</v>
      </c>
      <c r="J134" s="43">
        <v>94</v>
      </c>
      <c r="K134" s="44" t="s">
        <v>56</v>
      </c>
      <c r="L134" s="43">
        <v>4.2</v>
      </c>
    </row>
    <row r="135" spans="1:12" ht="15">
      <c r="A135" s="14"/>
      <c r="B135" s="15"/>
      <c r="C135" s="11"/>
      <c r="D135" s="7" t="s">
        <v>24</v>
      </c>
      <c r="E135" s="42" t="s">
        <v>42</v>
      </c>
      <c r="F135" s="43">
        <v>100</v>
      </c>
      <c r="G135" s="43">
        <v>0</v>
      </c>
      <c r="H135" s="43">
        <v>0</v>
      </c>
      <c r="I135" s="43">
        <v>10</v>
      </c>
      <c r="J135" s="43">
        <v>44</v>
      </c>
      <c r="K135" s="44" t="s">
        <v>56</v>
      </c>
      <c r="L135" s="43">
        <v>16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SUM(F131:F137)</f>
        <v>540</v>
      </c>
      <c r="G138" s="19">
        <f t="shared" ref="G138:J138" si="54">SUM(G131:G137)</f>
        <v>24</v>
      </c>
      <c r="H138" s="19">
        <f t="shared" si="54"/>
        <v>11</v>
      </c>
      <c r="I138" s="19">
        <f t="shared" si="54"/>
        <v>81</v>
      </c>
      <c r="J138" s="19">
        <f t="shared" si="54"/>
        <v>526</v>
      </c>
      <c r="K138" s="25"/>
      <c r="L138" s="19">
        <f t="shared" ref="L138" si="55">SUM(L131:L137)</f>
        <v>70.099999999999994</v>
      </c>
    </row>
    <row r="139" spans="1:12" ht="15">
      <c r="A139" s="13">
        <f>A131</f>
        <v>2</v>
      </c>
      <c r="B139" s="13">
        <f>B131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6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6">SUM(G139:G147)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SUM(L139:L147)</f>
        <v>0</v>
      </c>
    </row>
    <row r="149" spans="1:12" ht="15">
      <c r="A149" s="33">
        <f>A131</f>
        <v>2</v>
      </c>
      <c r="B149" s="33">
        <f>B131</f>
        <v>2</v>
      </c>
      <c r="C149" s="66" t="s">
        <v>4</v>
      </c>
      <c r="D149" s="67"/>
      <c r="E149" s="31"/>
      <c r="F149" s="32">
        <f>F138+F148</f>
        <v>540</v>
      </c>
      <c r="G149" s="32">
        <f t="shared" ref="G149" si="58">G138+G148</f>
        <v>24</v>
      </c>
      <c r="H149" s="32">
        <f t="shared" ref="H149" si="59">H138+H148</f>
        <v>11</v>
      </c>
      <c r="I149" s="32">
        <f t="shared" ref="I149" si="60">I138+I148</f>
        <v>81</v>
      </c>
      <c r="J149" s="32">
        <f t="shared" ref="J149:L149" si="61">J138+J148</f>
        <v>526</v>
      </c>
      <c r="K149" s="32"/>
      <c r="L149" s="32">
        <f t="shared" si="61"/>
        <v>70.099999999999994</v>
      </c>
    </row>
    <row r="150" spans="1:12" ht="15">
      <c r="A150" s="20">
        <v>2</v>
      </c>
      <c r="B150" s="21">
        <v>3</v>
      </c>
      <c r="C150" s="22" t="s">
        <v>20</v>
      </c>
      <c r="D150" s="5" t="s">
        <v>21</v>
      </c>
      <c r="E150" s="39" t="s">
        <v>101</v>
      </c>
      <c r="F150" s="40">
        <v>100</v>
      </c>
      <c r="G150" s="40">
        <v>6</v>
      </c>
      <c r="H150" s="40">
        <v>4</v>
      </c>
      <c r="I150" s="40">
        <v>24</v>
      </c>
      <c r="J150" s="40">
        <v>156</v>
      </c>
      <c r="K150" s="41" t="s">
        <v>43</v>
      </c>
      <c r="L150" s="40">
        <v>10.210000000000001</v>
      </c>
    </row>
    <row r="151" spans="1:12" ht="15">
      <c r="A151" s="23"/>
      <c r="B151" s="15"/>
      <c r="C151" s="11"/>
      <c r="D151" s="6" t="s">
        <v>21</v>
      </c>
      <c r="E151" s="42" t="s">
        <v>46</v>
      </c>
      <c r="F151" s="43">
        <v>75</v>
      </c>
      <c r="G151" s="43">
        <v>14</v>
      </c>
      <c r="H151" s="43">
        <v>13</v>
      </c>
      <c r="I151" s="43">
        <v>12</v>
      </c>
      <c r="J151" s="43">
        <v>221</v>
      </c>
      <c r="K151" s="44" t="s">
        <v>48</v>
      </c>
      <c r="L151" s="43">
        <v>35.200000000000003</v>
      </c>
    </row>
    <row r="152" spans="1:12" ht="15">
      <c r="A152" s="23"/>
      <c r="B152" s="15"/>
      <c r="C152" s="11"/>
      <c r="D152" s="7" t="s">
        <v>22</v>
      </c>
      <c r="E152" s="42" t="s">
        <v>70</v>
      </c>
      <c r="F152" s="43">
        <v>180</v>
      </c>
      <c r="G152" s="43">
        <v>0</v>
      </c>
      <c r="H152" s="43">
        <v>0</v>
      </c>
      <c r="I152" s="43">
        <v>9</v>
      </c>
      <c r="J152" s="43">
        <v>37</v>
      </c>
      <c r="K152" s="44" t="s">
        <v>73</v>
      </c>
      <c r="L152" s="43">
        <v>3.2</v>
      </c>
    </row>
    <row r="153" spans="1:12" ht="15.75" customHeight="1">
      <c r="A153" s="23"/>
      <c r="B153" s="15"/>
      <c r="C153" s="11"/>
      <c r="D153" s="7" t="s">
        <v>24</v>
      </c>
      <c r="E153" s="42" t="s">
        <v>47</v>
      </c>
      <c r="F153" s="43">
        <v>115</v>
      </c>
      <c r="G153" s="43">
        <v>1</v>
      </c>
      <c r="H153" s="43">
        <v>1</v>
      </c>
      <c r="I153" s="43">
        <v>11</v>
      </c>
      <c r="J153" s="43">
        <v>51</v>
      </c>
      <c r="K153" s="44" t="s">
        <v>56</v>
      </c>
      <c r="L153" s="43">
        <v>18</v>
      </c>
    </row>
    <row r="154" spans="1:12" ht="15">
      <c r="A154" s="23"/>
      <c r="B154" s="15"/>
      <c r="C154" s="11"/>
      <c r="D154" s="7" t="s">
        <v>23</v>
      </c>
      <c r="E154" s="42" t="s">
        <v>44</v>
      </c>
      <c r="F154" s="43">
        <v>30</v>
      </c>
      <c r="G154" s="43">
        <v>2</v>
      </c>
      <c r="H154" s="43">
        <v>0</v>
      </c>
      <c r="I154" s="43">
        <v>15</v>
      </c>
      <c r="J154" s="43">
        <v>70</v>
      </c>
      <c r="K154" s="44" t="s">
        <v>56</v>
      </c>
      <c r="L154" s="43">
        <v>3.49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SUM(F150:F156)</f>
        <v>500</v>
      </c>
      <c r="G157" s="19">
        <f t="shared" ref="G157:J157" si="62">SUM(G150:G156)</f>
        <v>23</v>
      </c>
      <c r="H157" s="19">
        <f t="shared" si="62"/>
        <v>18</v>
      </c>
      <c r="I157" s="19">
        <f t="shared" si="62"/>
        <v>71</v>
      </c>
      <c r="J157" s="19">
        <f t="shared" si="62"/>
        <v>535</v>
      </c>
      <c r="K157" s="25"/>
      <c r="L157" s="19">
        <f t="shared" ref="L157" si="63">SUM(L150:L156)</f>
        <v>70.100000000000009</v>
      </c>
    </row>
    <row r="158" spans="1:12" ht="15">
      <c r="A158" s="26">
        <f>A150</f>
        <v>2</v>
      </c>
      <c r="B158" s="13">
        <f>B150</f>
        <v>3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4">SUM(G158:G166)</f>
        <v>0</v>
      </c>
      <c r="H167" s="19">
        <f t="shared" si="64"/>
        <v>0</v>
      </c>
      <c r="I167" s="19">
        <f t="shared" si="64"/>
        <v>0</v>
      </c>
      <c r="J167" s="19">
        <f t="shared" si="64"/>
        <v>0</v>
      </c>
      <c r="K167" s="25"/>
      <c r="L167" s="19">
        <f t="shared" ref="L167" si="65">SUM(L158:L166)</f>
        <v>0</v>
      </c>
    </row>
    <row r="168" spans="1:12" ht="15">
      <c r="A168" s="29">
        <f>A150</f>
        <v>2</v>
      </c>
      <c r="B168" s="30">
        <f>B150</f>
        <v>3</v>
      </c>
      <c r="C168" s="66" t="s">
        <v>4</v>
      </c>
      <c r="D168" s="67"/>
      <c r="E168" s="31"/>
      <c r="F168" s="32">
        <f>F157+F167</f>
        <v>500</v>
      </c>
      <c r="G168" s="32">
        <f t="shared" ref="G168" si="66">G157+G167</f>
        <v>23</v>
      </c>
      <c r="H168" s="32">
        <f t="shared" ref="H168" si="67">H157+H167</f>
        <v>18</v>
      </c>
      <c r="I168" s="32">
        <f t="shared" ref="I168" si="68">I157+I167</f>
        <v>71</v>
      </c>
      <c r="J168" s="32">
        <f t="shared" ref="J168:L168" si="69">J157+J167</f>
        <v>535</v>
      </c>
      <c r="K168" s="32"/>
      <c r="L168" s="32">
        <f t="shared" si="69"/>
        <v>70.100000000000009</v>
      </c>
    </row>
    <row r="169" spans="1:12" ht="15">
      <c r="A169" s="20">
        <v>2</v>
      </c>
      <c r="B169" s="21">
        <v>4</v>
      </c>
      <c r="C169" s="22" t="s">
        <v>20</v>
      </c>
      <c r="D169" s="5" t="s">
        <v>21</v>
      </c>
      <c r="E169" s="39" t="s">
        <v>63</v>
      </c>
      <c r="F169" s="40">
        <v>160</v>
      </c>
      <c r="G169" s="40">
        <v>22</v>
      </c>
      <c r="H169" s="40">
        <v>7</v>
      </c>
      <c r="I169" s="40">
        <v>27</v>
      </c>
      <c r="J169" s="40">
        <v>252</v>
      </c>
      <c r="K169" s="41" t="s">
        <v>66</v>
      </c>
      <c r="L169" s="40">
        <v>43.04</v>
      </c>
    </row>
    <row r="170" spans="1:12" ht="15">
      <c r="A170" s="23"/>
      <c r="B170" s="15"/>
      <c r="C170" s="11"/>
      <c r="D170" s="6" t="s">
        <v>22</v>
      </c>
      <c r="E170" s="42" t="s">
        <v>82</v>
      </c>
      <c r="F170" s="43">
        <v>200</v>
      </c>
      <c r="G170" s="43">
        <v>1</v>
      </c>
      <c r="H170" s="43">
        <v>0</v>
      </c>
      <c r="I170" s="43">
        <v>21</v>
      </c>
      <c r="J170" s="43">
        <v>85</v>
      </c>
      <c r="K170" s="44" t="s">
        <v>68</v>
      </c>
      <c r="L170" s="43">
        <v>5.6</v>
      </c>
    </row>
    <row r="171" spans="1:12" ht="15">
      <c r="A171" s="23"/>
      <c r="B171" s="15"/>
      <c r="C171" s="11"/>
      <c r="D171" s="7" t="s">
        <v>23</v>
      </c>
      <c r="E171" s="42" t="s">
        <v>44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 t="s">
        <v>56</v>
      </c>
      <c r="L171" s="43">
        <v>3.46</v>
      </c>
    </row>
    <row r="172" spans="1:12" ht="15">
      <c r="A172" s="23"/>
      <c r="B172" s="15"/>
      <c r="C172" s="11"/>
      <c r="D172" s="7" t="s">
        <v>24</v>
      </c>
      <c r="E172" s="42" t="s">
        <v>65</v>
      </c>
      <c r="F172" s="43">
        <v>100</v>
      </c>
      <c r="G172" s="43">
        <v>2</v>
      </c>
      <c r="H172" s="43">
        <v>1</v>
      </c>
      <c r="I172" s="43">
        <v>21</v>
      </c>
      <c r="J172" s="43">
        <v>95</v>
      </c>
      <c r="K172" s="44" t="s">
        <v>56</v>
      </c>
      <c r="L172" s="43">
        <v>18</v>
      </c>
    </row>
    <row r="173" spans="1:12" ht="1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SUM(F169:F175)</f>
        <v>500</v>
      </c>
      <c r="G176" s="19">
        <f t="shared" ref="G176:J176" si="70">SUM(G169:G175)</f>
        <v>28</v>
      </c>
      <c r="H176" s="19">
        <f t="shared" si="70"/>
        <v>8</v>
      </c>
      <c r="I176" s="19">
        <f t="shared" si="70"/>
        <v>89</v>
      </c>
      <c r="J176" s="19">
        <f t="shared" si="70"/>
        <v>526</v>
      </c>
      <c r="K176" s="25"/>
      <c r="L176" s="19">
        <f t="shared" ref="L176" si="71">SUM(L169:L175)</f>
        <v>70.099999999999994</v>
      </c>
    </row>
    <row r="177" spans="1:12" ht="15">
      <c r="A177" s="26">
        <f>A169</f>
        <v>2</v>
      </c>
      <c r="B177" s="13">
        <f>B169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72">SUM(G177:G185)</f>
        <v>0</v>
      </c>
      <c r="H186" s="19">
        <f t="shared" si="72"/>
        <v>0</v>
      </c>
      <c r="I186" s="19">
        <f t="shared" si="72"/>
        <v>0</v>
      </c>
      <c r="J186" s="19">
        <f t="shared" si="72"/>
        <v>0</v>
      </c>
      <c r="K186" s="25"/>
      <c r="L186" s="19">
        <f t="shared" ref="L186" si="73">SUM(L177:L185)</f>
        <v>0</v>
      </c>
    </row>
    <row r="187" spans="1:12" ht="15">
      <c r="A187" s="29">
        <f>A169</f>
        <v>2</v>
      </c>
      <c r="B187" s="30">
        <f>B169</f>
        <v>4</v>
      </c>
      <c r="C187" s="66" t="s">
        <v>4</v>
      </c>
      <c r="D187" s="67"/>
      <c r="E187" s="31"/>
      <c r="F187" s="32">
        <f>F176+F186</f>
        <v>500</v>
      </c>
      <c r="G187" s="32">
        <f t="shared" ref="G187" si="74">G176+G186</f>
        <v>28</v>
      </c>
      <c r="H187" s="32">
        <f t="shared" ref="H187" si="75">H176+H186</f>
        <v>8</v>
      </c>
      <c r="I187" s="32">
        <f t="shared" ref="I187" si="76">I176+I186</f>
        <v>89</v>
      </c>
      <c r="J187" s="32">
        <f t="shared" ref="J187:L187" si="77">J176+J186</f>
        <v>526</v>
      </c>
      <c r="K187" s="32"/>
      <c r="L187" s="32">
        <f t="shared" si="77"/>
        <v>70.099999999999994</v>
      </c>
    </row>
    <row r="188" spans="1:12" ht="15">
      <c r="A188" s="20">
        <v>2</v>
      </c>
      <c r="B188" s="21">
        <v>5</v>
      </c>
      <c r="C188" s="22" t="s">
        <v>20</v>
      </c>
      <c r="D188" s="5" t="s">
        <v>21</v>
      </c>
      <c r="E188" s="39" t="s">
        <v>69</v>
      </c>
      <c r="F188" s="40">
        <v>100</v>
      </c>
      <c r="G188" s="40">
        <v>9.6</v>
      </c>
      <c r="H188" s="40">
        <v>1</v>
      </c>
      <c r="I188" s="40">
        <v>23</v>
      </c>
      <c r="J188" s="40">
        <v>137</v>
      </c>
      <c r="K188" s="41" t="s">
        <v>72</v>
      </c>
      <c r="L188" s="40">
        <v>7.37</v>
      </c>
    </row>
    <row r="189" spans="1:12" ht="15">
      <c r="A189" s="23"/>
      <c r="B189" s="15"/>
      <c r="C189" s="11"/>
      <c r="D189" s="6" t="s">
        <v>21</v>
      </c>
      <c r="E189" s="42" t="s">
        <v>102</v>
      </c>
      <c r="F189" s="43">
        <v>105</v>
      </c>
      <c r="G189" s="43">
        <v>15</v>
      </c>
      <c r="H189" s="43">
        <v>8</v>
      </c>
      <c r="I189" s="43">
        <v>7</v>
      </c>
      <c r="J189" s="43">
        <v>155</v>
      </c>
      <c r="K189" s="44" t="s">
        <v>67</v>
      </c>
      <c r="L189" s="43">
        <v>28.3</v>
      </c>
    </row>
    <row r="190" spans="1:12" ht="15">
      <c r="A190" s="23"/>
      <c r="B190" s="15"/>
      <c r="C190" s="11"/>
      <c r="D190" s="7" t="s">
        <v>23</v>
      </c>
      <c r="E190" s="42" t="s">
        <v>44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 t="s">
        <v>56</v>
      </c>
      <c r="L190" s="43">
        <v>4.4000000000000004</v>
      </c>
    </row>
    <row r="191" spans="1:12" ht="15">
      <c r="A191" s="23"/>
      <c r="B191" s="15"/>
      <c r="C191" s="11"/>
      <c r="D191" s="7" t="s">
        <v>24</v>
      </c>
      <c r="E191" s="42" t="s">
        <v>65</v>
      </c>
      <c r="F191" s="43">
        <v>120</v>
      </c>
      <c r="G191" s="43">
        <v>2</v>
      </c>
      <c r="H191" s="43">
        <v>1</v>
      </c>
      <c r="I191" s="43">
        <v>25</v>
      </c>
      <c r="J191" s="43">
        <v>113</v>
      </c>
      <c r="K191" s="44" t="s">
        <v>56</v>
      </c>
      <c r="L191" s="43">
        <v>25</v>
      </c>
    </row>
    <row r="192" spans="1:12" ht="15">
      <c r="A192" s="23"/>
      <c r="B192" s="15"/>
      <c r="C192" s="11"/>
      <c r="D192" s="7" t="s">
        <v>57</v>
      </c>
      <c r="E192" s="42" t="s">
        <v>103</v>
      </c>
      <c r="F192" s="43">
        <v>30</v>
      </c>
      <c r="G192" s="43">
        <v>1</v>
      </c>
      <c r="H192" s="43">
        <v>1</v>
      </c>
      <c r="I192" s="43">
        <v>3</v>
      </c>
      <c r="J192" s="43">
        <v>21</v>
      </c>
      <c r="K192" s="44" t="s">
        <v>58</v>
      </c>
      <c r="L192" s="43">
        <v>2.2000000000000002</v>
      </c>
    </row>
    <row r="193" spans="1:12" ht="15">
      <c r="A193" s="23"/>
      <c r="B193" s="15"/>
      <c r="C193" s="11"/>
      <c r="D193" s="6" t="s">
        <v>22</v>
      </c>
      <c r="E193" s="42" t="s">
        <v>41</v>
      </c>
      <c r="F193" s="43">
        <v>150</v>
      </c>
      <c r="G193" s="43">
        <v>0</v>
      </c>
      <c r="H193" s="43">
        <v>0</v>
      </c>
      <c r="I193" s="43">
        <v>5</v>
      </c>
      <c r="J193" s="43">
        <v>20</v>
      </c>
      <c r="K193" s="44" t="s">
        <v>104</v>
      </c>
      <c r="L193" s="43">
        <v>2.83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SUM(F188:F194)</f>
        <v>545</v>
      </c>
      <c r="G195" s="19">
        <f t="shared" ref="G195:J195" si="78">SUM(G188:G194)</f>
        <v>30.6</v>
      </c>
      <c r="H195" s="19">
        <f t="shared" si="78"/>
        <v>11</v>
      </c>
      <c r="I195" s="19">
        <f t="shared" si="78"/>
        <v>83</v>
      </c>
      <c r="J195" s="19">
        <f t="shared" si="78"/>
        <v>540</v>
      </c>
      <c r="K195" s="25"/>
      <c r="L195" s="19">
        <f t="shared" ref="L195" si="79">SUM(L188:L194)</f>
        <v>70.099999999999994</v>
      </c>
    </row>
    <row r="196" spans="1:12" ht="15">
      <c r="A196" s="26">
        <f>A188</f>
        <v>2</v>
      </c>
      <c r="B196" s="13">
        <f>B188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>
      <c r="A206" s="60">
        <v>2</v>
      </c>
      <c r="B206" s="61">
        <v>6</v>
      </c>
      <c r="C206" s="69" t="s">
        <v>4</v>
      </c>
      <c r="D206" s="70"/>
      <c r="E206" s="62"/>
      <c r="F206" s="63">
        <f>F205+F195</f>
        <v>545</v>
      </c>
      <c r="G206" s="63">
        <f>G205+G195</f>
        <v>30.6</v>
      </c>
      <c r="H206" s="63">
        <f>H205+H195</f>
        <v>11</v>
      </c>
      <c r="I206" s="63">
        <f>I205+I195</f>
        <v>83</v>
      </c>
      <c r="J206" s="63">
        <f>J205+J195</f>
        <v>540</v>
      </c>
      <c r="K206" s="64"/>
      <c r="L206" s="63">
        <f>L205+L195</f>
        <v>70.099999999999994</v>
      </c>
    </row>
    <row r="207" spans="1:12" ht="15">
      <c r="A207" s="23">
        <v>2</v>
      </c>
      <c r="B207" s="15">
        <v>6</v>
      </c>
      <c r="C207" s="59" t="s">
        <v>20</v>
      </c>
      <c r="D207" s="74" t="s">
        <v>75</v>
      </c>
      <c r="E207" s="56" t="s">
        <v>89</v>
      </c>
      <c r="F207" s="53">
        <v>20</v>
      </c>
      <c r="G207" s="53">
        <v>4.5999999999999996</v>
      </c>
      <c r="H207" s="53">
        <v>6</v>
      </c>
      <c r="I207" s="53">
        <v>0</v>
      </c>
      <c r="J207" s="53">
        <v>72</v>
      </c>
      <c r="K207" s="58" t="s">
        <v>51</v>
      </c>
      <c r="L207" s="53">
        <v>15.2</v>
      </c>
    </row>
    <row r="208" spans="1:12" ht="15">
      <c r="A208" s="23"/>
      <c r="B208" s="15"/>
      <c r="C208" s="51"/>
      <c r="D208" s="74" t="s">
        <v>21</v>
      </c>
      <c r="E208" s="56" t="s">
        <v>105</v>
      </c>
      <c r="F208" s="53">
        <v>150</v>
      </c>
      <c r="G208" s="53">
        <v>3</v>
      </c>
      <c r="H208" s="53">
        <v>4</v>
      </c>
      <c r="I208" s="53">
        <v>18</v>
      </c>
      <c r="J208" s="53">
        <v>125</v>
      </c>
      <c r="K208" s="58" t="s">
        <v>107</v>
      </c>
      <c r="L208" s="53">
        <v>20.97</v>
      </c>
    </row>
    <row r="209" spans="1:12" ht="15">
      <c r="A209" s="23"/>
      <c r="B209" s="15"/>
      <c r="C209" s="51"/>
      <c r="D209" s="74" t="s">
        <v>75</v>
      </c>
      <c r="E209" s="56" t="s">
        <v>76</v>
      </c>
      <c r="F209" s="53">
        <v>40</v>
      </c>
      <c r="G209" s="53">
        <v>5</v>
      </c>
      <c r="H209" s="53">
        <v>4</v>
      </c>
      <c r="I209" s="53">
        <v>0</v>
      </c>
      <c r="J209" s="53">
        <v>57</v>
      </c>
      <c r="K209" s="58" t="s">
        <v>79</v>
      </c>
      <c r="L209" s="53">
        <v>5.12</v>
      </c>
    </row>
    <row r="210" spans="1:12" ht="15">
      <c r="A210" s="23"/>
      <c r="B210" s="15"/>
      <c r="C210" s="51"/>
      <c r="D210" s="74" t="s">
        <v>23</v>
      </c>
      <c r="E210" s="56" t="s">
        <v>44</v>
      </c>
      <c r="F210" s="53">
        <v>30</v>
      </c>
      <c r="G210" s="53">
        <v>2</v>
      </c>
      <c r="H210" s="53">
        <v>0</v>
      </c>
      <c r="I210" s="53">
        <v>15</v>
      </c>
      <c r="J210" s="53">
        <v>70</v>
      </c>
      <c r="K210" s="58" t="s">
        <v>56</v>
      </c>
      <c r="L210" s="53">
        <v>3.2</v>
      </c>
    </row>
    <row r="211" spans="1:12" ht="15">
      <c r="A211" s="23"/>
      <c r="B211" s="15"/>
      <c r="C211" s="51"/>
      <c r="D211" s="74" t="s">
        <v>24</v>
      </c>
      <c r="E211" s="56" t="s">
        <v>81</v>
      </c>
      <c r="F211" s="53">
        <v>100</v>
      </c>
      <c r="G211" s="53">
        <v>0</v>
      </c>
      <c r="H211" s="53">
        <v>0</v>
      </c>
      <c r="I211" s="53">
        <v>10</v>
      </c>
      <c r="J211" s="53">
        <v>44</v>
      </c>
      <c r="K211" s="58" t="s">
        <v>56</v>
      </c>
      <c r="L211" s="53">
        <v>18</v>
      </c>
    </row>
    <row r="212" spans="1:12" ht="15">
      <c r="A212" s="23"/>
      <c r="B212" s="15"/>
      <c r="C212" s="51"/>
      <c r="D212" s="74" t="s">
        <v>22</v>
      </c>
      <c r="E212" s="56" t="s">
        <v>106</v>
      </c>
      <c r="F212" s="53">
        <v>150</v>
      </c>
      <c r="G212" s="53">
        <v>2</v>
      </c>
      <c r="H212" s="53">
        <v>0</v>
      </c>
      <c r="I212" s="53">
        <v>15</v>
      </c>
      <c r="J212" s="53">
        <v>70</v>
      </c>
      <c r="K212" s="58" t="s">
        <v>45</v>
      </c>
      <c r="L212" s="53">
        <v>7.61</v>
      </c>
    </row>
    <row r="213" spans="1:12" ht="15">
      <c r="A213" s="23"/>
      <c r="B213" s="15"/>
      <c r="C213" s="51"/>
      <c r="D213" s="55"/>
      <c r="E213" s="52"/>
      <c r="F213" s="53"/>
      <c r="G213" s="53"/>
      <c r="H213" s="53"/>
      <c r="I213" s="53"/>
      <c r="J213" s="53"/>
      <c r="K213" s="54"/>
      <c r="L213" s="53"/>
    </row>
    <row r="214" spans="1:12" ht="15">
      <c r="A214" s="23"/>
      <c r="B214" s="15"/>
      <c r="C214" s="51"/>
      <c r="D214" s="57" t="s">
        <v>33</v>
      </c>
      <c r="E214" s="52"/>
      <c r="F214" s="53">
        <f>SUM(F207:F213)</f>
        <v>490</v>
      </c>
      <c r="G214" s="53">
        <f>SUM(G207:G212)</f>
        <v>16.600000000000001</v>
      </c>
      <c r="H214" s="53">
        <f>SUM(H207:H212)</f>
        <v>14</v>
      </c>
      <c r="I214" s="53">
        <f>SUM(I207:I213)</f>
        <v>58</v>
      </c>
      <c r="J214" s="53">
        <f>SUM(J207:J213)</f>
        <v>438</v>
      </c>
      <c r="K214" s="54"/>
      <c r="L214" s="53">
        <f>SUM(L207:L213)</f>
        <v>70.100000000000009</v>
      </c>
    </row>
    <row r="215" spans="1:12" ht="15">
      <c r="A215" s="29">
        <f>A188</f>
        <v>2</v>
      </c>
      <c r="B215" s="30">
        <v>6</v>
      </c>
      <c r="C215" s="66" t="s">
        <v>4</v>
      </c>
      <c r="D215" s="67"/>
      <c r="E215" s="31"/>
      <c r="F215" s="32">
        <f>F214</f>
        <v>490</v>
      </c>
      <c r="G215" s="32">
        <f>G214</f>
        <v>16.600000000000001</v>
      </c>
      <c r="H215" s="32">
        <f>H214</f>
        <v>14</v>
      </c>
      <c r="I215" s="32">
        <f>I214</f>
        <v>58</v>
      </c>
      <c r="J215" s="32">
        <f>J214</f>
        <v>438</v>
      </c>
      <c r="K215" s="32"/>
      <c r="L215" s="32">
        <f>L214</f>
        <v>70.100000000000009</v>
      </c>
    </row>
    <row r="216" spans="1:12">
      <c r="A216" s="27"/>
      <c r="B216" s="28"/>
      <c r="C216" s="68" t="s">
        <v>5</v>
      </c>
      <c r="D216" s="68"/>
      <c r="E216" s="68"/>
      <c r="F216" s="34">
        <f>(F24+F43+F62+F81+F111+F130+F149+F168+F187+F215)/(IF(F24=0,0,1)+IF(F43=0,0,1)+IF(F62=0,0,1)+IF(F81=0,0,1)+IF(F111=0,0,1)+IF(F130=0,0,1)+IF(F149=0,0,1)+IF(F168=0,0,1)+IF(F187=0,0,1)+IF(F215=0,0,1))</f>
        <v>525.70000000000005</v>
      </c>
      <c r="G216" s="34">
        <f>(G24+G43+G62+G81+G111+G130+G149+G168+G187+G215)/(IF(G24=0,0,1)+IF(G43=0,0,1)+IF(G62=0,0,1)+IF(G81=0,0,1)+IF(G111=0,0,1)+IF(G130=0,0,1)+IF(G149=0,0,1)+IF(G168=0,0,1)+IF(G187=0,0,1)+IF(G215=0,0,1))</f>
        <v>20.38</v>
      </c>
      <c r="H216" s="34">
        <f>(H24+H43+H62+H81+H111+H130+H149+H168+H187+H215)/(IF(H24=0,0,1)+IF(H43=0,0,1)+IF(H62=0,0,1)+IF(H81=0,0,1)+IF(H111=0,0,1)+IF(H130=0,0,1)+IF(H149=0,0,1)+IF(H168=0,0,1)+IF(H187=0,0,1)+IF(H215=0,0,1))</f>
        <v>12.9</v>
      </c>
      <c r="I216" s="34">
        <f>(I24+I43+I62+I81+I111+I130+I149+I168+I187+I215)/(IF(I24=0,0,1)+IF(I43=0,0,1)+IF(I62=0,0,1)+IF(I81=0,0,1)+IF(I111=0,0,1)+IF(I130=0,0,1)+IF(I149=0,0,1)+IF(I168=0,0,1)+IF(I187=0,0,1)+IF(I215=0,0,1))</f>
        <v>74.599999999999994</v>
      </c>
      <c r="J216" s="34">
        <f>(J24+J43+J62+J81+J111+J130+J149+J168+J187+J215)/(IF(J24=0,0,1)+IF(J43=0,0,1)+IF(J62=0,0,1)+IF(J81=0,0,1)+IF(J111=0,0,1)+IF(J130=0,0,1)+IF(J149=0,0,1)+IF(J168=0,0,1)+IF(J187=0,0,1)+IF(J215=0,0,1))</f>
        <v>498.3</v>
      </c>
      <c r="K216" s="34"/>
      <c r="L216" s="34">
        <f>(L24+L43+L62+L81+L100+L111+L130+L149+L168+L187+L206+L215)/12</f>
        <v>70.100000000000009</v>
      </c>
    </row>
  </sheetData>
  <mergeCells count="16">
    <mergeCell ref="C1:E1"/>
    <mergeCell ref="H1:K1"/>
    <mergeCell ref="H2:K2"/>
    <mergeCell ref="C43:D43"/>
    <mergeCell ref="C62:D62"/>
    <mergeCell ref="C81:D81"/>
    <mergeCell ref="C111:D111"/>
    <mergeCell ref="C24:D24"/>
    <mergeCell ref="C216:E216"/>
    <mergeCell ref="C215:D215"/>
    <mergeCell ref="C130:D130"/>
    <mergeCell ref="C149:D149"/>
    <mergeCell ref="C168:D168"/>
    <mergeCell ref="C187:D187"/>
    <mergeCell ref="C206:D206"/>
    <mergeCell ref="C100:D10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Витя</cp:lastModifiedBy>
  <cp:lastPrinted>2023-10-11T07:44:27Z</cp:lastPrinted>
  <dcterms:created xsi:type="dcterms:W3CDTF">2022-05-16T14:23:56Z</dcterms:created>
  <dcterms:modified xsi:type="dcterms:W3CDTF">2025-01-22T06:21:22Z</dcterms:modified>
</cp:coreProperties>
</file>